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1970" tabRatio="717" firstSheet="43" activeTab="53"/>
  </bookViews>
  <sheets>
    <sheet name="Молоко на 15.11.2017" sheetId="1" r:id="rId1"/>
    <sheet name="Молоко на 20.11.2017" sheetId="2" r:id="rId2"/>
    <sheet name="Молоко на 25.11.2017" sheetId="3" r:id="rId3"/>
    <sheet name="Молоко на 30.11.2017 " sheetId="4" r:id="rId4"/>
    <sheet name="Молоко на 05.12.2017" sheetId="5" r:id="rId5"/>
    <sheet name="Молоко на20.12.2017" sheetId="6" r:id="rId6"/>
    <sheet name="Молоко на25.12.2017 (2)" sheetId="7" r:id="rId7"/>
    <sheet name="Молоко на10.01.2018 (3)" sheetId="8" r:id="rId8"/>
    <sheet name="Молоко на 15.01.2018" sheetId="9" r:id="rId9"/>
    <sheet name="20.01.18" sheetId="10" r:id="rId10"/>
    <sheet name="25.01.18" sheetId="11" r:id="rId11"/>
    <sheet name="30.01.18" sheetId="12" r:id="rId12"/>
    <sheet name="05.02.2018" sheetId="13" r:id="rId13"/>
    <sheet name="12.02.18" sheetId="14" r:id="rId14"/>
    <sheet name="15.02.18" sheetId="15" r:id="rId15"/>
    <sheet name="20.02.18" sheetId="16" r:id="rId16"/>
    <sheet name="25.02.18" sheetId="17" r:id="rId17"/>
    <sheet name="01.03.18" sheetId="18" r:id="rId18"/>
    <sheet name="05.03.18" sheetId="19" r:id="rId19"/>
    <sheet name="10.03.18" sheetId="20" r:id="rId20"/>
    <sheet name="15.03.18" sheetId="21" r:id="rId21"/>
    <sheet name="20.03.18" sheetId="22" r:id="rId22"/>
    <sheet name="25.03.18" sheetId="23" r:id="rId23"/>
    <sheet name="30.03.18" sheetId="24" r:id="rId24"/>
    <sheet name="05.04.18" sheetId="25" r:id="rId25"/>
    <sheet name="10.04.18" sheetId="26" r:id="rId26"/>
    <sheet name="15.04.18" sheetId="27" r:id="rId27"/>
    <sheet name="20.04.18" sheetId="28" r:id="rId28"/>
    <sheet name="25.04.18" sheetId="29" r:id="rId29"/>
    <sheet name="30.04.18" sheetId="30" r:id="rId30"/>
    <sheet name="05.05.18" sheetId="31" r:id="rId31"/>
    <sheet name="10.05.18" sheetId="32" r:id="rId32"/>
    <sheet name="15.05.18" sheetId="33" r:id="rId33"/>
    <sheet name="20.05.18" sheetId="34" r:id="rId34"/>
    <sheet name="25.05.18" sheetId="35" r:id="rId35"/>
    <sheet name="30.05.18" sheetId="36" r:id="rId36"/>
    <sheet name="05.06.18" sheetId="37" r:id="rId37"/>
    <sheet name="10.06.18" sheetId="38" r:id="rId38"/>
    <sheet name="15.06.18" sheetId="39" r:id="rId39"/>
    <sheet name="20.06.18" sheetId="40" r:id="rId40"/>
    <sheet name="25.06.18" sheetId="41" r:id="rId41"/>
    <sheet name="30.06.18" sheetId="42" r:id="rId42"/>
    <sheet name="05.07.18" sheetId="43" r:id="rId43"/>
    <sheet name="10.07.18" sheetId="44" r:id="rId44"/>
    <sheet name="15.07.18" sheetId="45" r:id="rId45"/>
    <sheet name="20.07.18" sheetId="46" r:id="rId46"/>
    <sheet name="25.07.18" sheetId="47" r:id="rId47"/>
    <sheet name="30.07.18" sheetId="48" r:id="rId48"/>
    <sheet name="05.08.18" sheetId="49" r:id="rId49"/>
    <sheet name="10.08.18" sheetId="50" r:id="rId50"/>
    <sheet name="15.08.18" sheetId="51" r:id="rId51"/>
    <sheet name="20.08.18" sheetId="52" r:id="rId52"/>
    <sheet name="25.08.18" sheetId="53" r:id="rId53"/>
    <sheet name="30.08.18" sheetId="54" r:id="rId54"/>
    <sheet name="05.09.18" sheetId="55" r:id="rId55"/>
    <sheet name="10.09.18" sheetId="56" r:id="rId56"/>
    <sheet name="15.09.18" sheetId="57" r:id="rId57"/>
    <sheet name="20.09.18" sheetId="58" r:id="rId58"/>
    <sheet name="25.09.18" sheetId="59" r:id="rId59"/>
    <sheet name="30.09.18" sheetId="60" r:id="rId60"/>
    <sheet name="05.10.18" sheetId="61" r:id="rId61"/>
    <sheet name="10.10.18" sheetId="62" r:id="rId62"/>
  </sheets>
  <definedNames/>
  <calcPr fullCalcOnLoad="1"/>
</workbook>
</file>

<file path=xl/sharedStrings.xml><?xml version="1.0" encoding="utf-8"?>
<sst xmlns="http://schemas.openxmlformats.org/spreadsheetml/2006/main" count="8743" uniqueCount="131">
  <si>
    <t>Наименование хозяйства</t>
  </si>
  <si>
    <t>Валовка    КГ</t>
  </si>
  <si>
    <t>кол-во коров голов</t>
  </si>
  <si>
    <t>на корову</t>
  </si>
  <si>
    <t xml:space="preserve"> +   -</t>
  </si>
  <si>
    <t xml:space="preserve">   +  - </t>
  </si>
  <si>
    <t>к пятидн.</t>
  </si>
  <si>
    <t>СХПК "Ильюшинский"</t>
  </si>
  <si>
    <t>СХПК к-з "Новленский"</t>
  </si>
  <si>
    <t>СХПК "Присухонское"</t>
  </si>
  <si>
    <t>СПК колхоз "Племзавод Пригородный"</t>
  </si>
  <si>
    <t>СХПК  к-з  " Передовой"</t>
  </si>
  <si>
    <t>СХПК  к-т "Тепличный"</t>
  </si>
  <si>
    <t>СХПК "Племзавод Майский"</t>
  </si>
  <si>
    <t>СПК  Агрофирма "Красная Звезда"</t>
  </si>
  <si>
    <t>СПК  ПКЗ  "Вологодский"</t>
  </si>
  <si>
    <t>ОАО "Заря"</t>
  </si>
  <si>
    <t>ОАО с-з "Заречье"</t>
  </si>
  <si>
    <t xml:space="preserve">ГСП ВО  "Осаново" </t>
  </si>
  <si>
    <t>ИТОГО</t>
  </si>
  <si>
    <t>ВСЕГО с кр х-вами</t>
  </si>
  <si>
    <t>Всего коров в предыдущую пятидневку</t>
  </si>
  <si>
    <t>Отклонение по поголовью:</t>
  </si>
  <si>
    <t>к прошлому году</t>
  </si>
  <si>
    <t>к предыдущей пятидневке</t>
  </si>
  <si>
    <t xml:space="preserve"> </t>
  </si>
  <si>
    <t>КФХ Оганесян Г.А.</t>
  </si>
  <si>
    <t>ООО "АПК Куркино"</t>
  </si>
  <si>
    <t>% к пр. году</t>
  </si>
  <si>
    <t>валовка пр.год</t>
  </si>
  <si>
    <t>на корову прошлый год пятидневка</t>
  </si>
  <si>
    <t>КФХ "Дудко Ю.Ю."</t>
  </si>
  <si>
    <t>пятидн. (пред-шест.)</t>
  </si>
  <si>
    <t>к пр.год пятидн.</t>
  </si>
  <si>
    <t>ООО "Возрождение"</t>
  </si>
  <si>
    <t xml:space="preserve">  </t>
  </si>
  <si>
    <t>Кол-во коров в 2016 году</t>
  </si>
  <si>
    <t>всего коров в 2016</t>
  </si>
  <si>
    <t>ООО "Лактис" (Надеево)</t>
  </si>
  <si>
    <t>ЗАО "Агрофирма  Северная ферма"</t>
  </si>
  <si>
    <t xml:space="preserve">ООО  "Прожектор" </t>
  </si>
  <si>
    <t>АО  "Племзавод Родина"</t>
  </si>
  <si>
    <t>КФХ Халмурзаев Н.И.(Ларичев Н.Н.+Прожектор)</t>
  </si>
  <si>
    <t>ОАО "Заря" отделение "Северная ферма"</t>
  </si>
  <si>
    <t xml:space="preserve">   +  - коров к 2016 году</t>
  </si>
  <si>
    <t>ОАО"Заря "отделение "Молочное"</t>
  </si>
  <si>
    <t>Молоко на 15.11.2017 года</t>
  </si>
  <si>
    <t>Молоко на 20.11.2017 года</t>
  </si>
  <si>
    <t>Молоко на 25.11.2017 года</t>
  </si>
  <si>
    <t>КФХ Халмурзаев Н.У.(Ларичев Н.Н.+Прожектор)</t>
  </si>
  <si>
    <t>Молоко на 30.11.2017 года</t>
  </si>
  <si>
    <t>Молоко на 05.12.2017 года</t>
  </si>
  <si>
    <t>Молоко на20.12.2017 года</t>
  </si>
  <si>
    <t>снижение поголовья</t>
  </si>
  <si>
    <t>прошлая пятидневка</t>
  </si>
  <si>
    <t>Молоко на 25.12.2017 года</t>
  </si>
  <si>
    <t>поголовье</t>
  </si>
  <si>
    <t>Молоко на 10.01.2018 года</t>
  </si>
  <si>
    <t>снижение /увеличениепоголовья</t>
  </si>
  <si>
    <t>Молоко на 15.01.2018 года</t>
  </si>
  <si>
    <t>Молоко на 20.01.2018 года</t>
  </si>
  <si>
    <t>снижение / увеличение поголовья</t>
  </si>
  <si>
    <t>Молоко на 25.01.2018 года</t>
  </si>
  <si>
    <t xml:space="preserve">   +  - коров к 2017 году</t>
  </si>
  <si>
    <t>Кол-во коров в 2017 году</t>
  </si>
  <si>
    <t>всего коров в 2017</t>
  </si>
  <si>
    <t>на корову пятидн. (пред-шест.)</t>
  </si>
  <si>
    <t>Молоко на 30.01.2018 года</t>
  </si>
  <si>
    <t>Молоко на 05.02.2018 года</t>
  </si>
  <si>
    <t>Молоко на 12.02.2018 года</t>
  </si>
  <si>
    <t xml:space="preserve"> заполняем из предыдущего года</t>
  </si>
  <si>
    <t xml:space="preserve"> заполняем из предыдущей пятидневки текущего года</t>
  </si>
  <si>
    <t>Молоко на 15.02.2018 года</t>
  </si>
  <si>
    <t>Молоко на 20.02.2018 года</t>
  </si>
  <si>
    <t>Молоко на 25.02.2018 года</t>
  </si>
  <si>
    <t>Молоко на 01.03.2018 года</t>
  </si>
  <si>
    <t xml:space="preserve">АО  "Осаново" </t>
  </si>
  <si>
    <t>Молоко на 05.03.2018 года</t>
  </si>
  <si>
    <t>Молоко на 10.03.2018 года</t>
  </si>
  <si>
    <t>Молоко на 15.03.2018 года</t>
  </si>
  <si>
    <t>Валовка    кг</t>
  </si>
  <si>
    <t>Молоко на 20.03.2018 года</t>
  </si>
  <si>
    <t>Молоко на 25.03.2018 года</t>
  </si>
  <si>
    <t>Молоко на 30.03.2018 года</t>
  </si>
  <si>
    <t>ООО "Возрождение"(нет данных)</t>
  </si>
  <si>
    <t>КФХ Халмурзаев Н.У</t>
  </si>
  <si>
    <t>КФХ Халмурзаев Н.У.</t>
  </si>
  <si>
    <t xml:space="preserve">ООО "Лактис" </t>
  </si>
  <si>
    <t>Молоко на 15.04.2018 года</t>
  </si>
  <si>
    <t>Молоко на 10.04.2018 года</t>
  </si>
  <si>
    <t>Молоко на 05.04.2018 года</t>
  </si>
  <si>
    <t>Молоко на 20.04.2018 года</t>
  </si>
  <si>
    <t>ООО "Возрождение"( нет данных)</t>
  </si>
  <si>
    <t>Молоко на 25.04.2018 года</t>
  </si>
  <si>
    <t>Молоко на 30.04.2018 года</t>
  </si>
  <si>
    <t>Молоко на 05.05.2018 года</t>
  </si>
  <si>
    <t>Молоко на 10.05.2018 года</t>
  </si>
  <si>
    <t>Молоко на 15.05.2018 года</t>
  </si>
  <si>
    <t>ООО "Возрождение" (нет данных)</t>
  </si>
  <si>
    <t>,</t>
  </si>
  <si>
    <t>Молоко на 20.05.2018 года</t>
  </si>
  <si>
    <t>Молоко на 25.05.2018 года</t>
  </si>
  <si>
    <t>Молоко на 30.05.2018 года</t>
  </si>
  <si>
    <t>Молоко на 05.06.2018 года</t>
  </si>
  <si>
    <t>Молоко на 10.06.2018 года</t>
  </si>
  <si>
    <t>Молоко на 15.06.2018 года</t>
  </si>
  <si>
    <t>Молоко на 20.06.2018 года</t>
  </si>
  <si>
    <t>Молоко на 25.06.2018 года</t>
  </si>
  <si>
    <t>Молоко на 30.06.2018 года</t>
  </si>
  <si>
    <t>ОАО "Заря "отделение "Молочное"</t>
  </si>
  <si>
    <t>ООО "Возрождение" ( нет данных)</t>
  </si>
  <si>
    <t>Молоко на 05.07.2018 года</t>
  </si>
  <si>
    <t>Молоко на 10.07.2018 года</t>
  </si>
  <si>
    <t>Молоко на 15.07.2018 года</t>
  </si>
  <si>
    <t>Молоко на 20.07.2018 года</t>
  </si>
  <si>
    <t>Молоко на 30.07.2018 года</t>
  </si>
  <si>
    <t>Молоко на 25.07.2018 года</t>
  </si>
  <si>
    <t>Молоко на 15.08.2018 года</t>
  </si>
  <si>
    <t>Молоко на 10.08.2018 года</t>
  </si>
  <si>
    <t>Молоко на 05.08.2018 года</t>
  </si>
  <si>
    <t>Молоко на 20.08.2018 года</t>
  </si>
  <si>
    <t>Молоко на 25.08.2018 года</t>
  </si>
  <si>
    <t>Молоко на 30.08.2018 года</t>
  </si>
  <si>
    <t>Молоко на 05.09.2018 года</t>
  </si>
  <si>
    <t>Молоко на 10.09.2018 года</t>
  </si>
  <si>
    <t>Молоко на 15.09.2018 года</t>
  </si>
  <si>
    <t>Молоко на 20.09.2018 года</t>
  </si>
  <si>
    <t>Молоко на 25.09.2018 года</t>
  </si>
  <si>
    <t>Молоко на 30.09.2018 года</t>
  </si>
  <si>
    <t>Молоко на 05.10.2018 года</t>
  </si>
  <si>
    <t>Молоко на 10.10.2018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</si>
</sst>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&quot;р.&quot;_-;\-* #,##0.00&quot;р.&quot;_-;_-* \-??&quot;р.&quot;_-;_-@_-"/>
    <numFmt numFmtId="174" formatCode="_-* #,##0.0_р_._-;\-* #,##0.0_р_._-;_-* &quot;-&quot;??_р_._-;_-@_-"/>
    <numFmt numFmtId="175" formatCode="_-* #,##0_р_._-;\-* #,##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&quot;р.&quot;"/>
    <numFmt numFmtId="182" formatCode="0.00;[Red]0.00"/>
    <numFmt numFmtId="183" formatCode="0.0;[Red]0.0"/>
    <numFmt numFmtId="184" formatCode="0.0000000"/>
    <numFmt numFmtId="185" formatCode="0.000000"/>
    <numFmt numFmtId="186" formatCode="0.00000"/>
    <numFmt numFmtId="187" formatCode="0.0000"/>
    <numFmt numFmtId="188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Helv"/>
      <family val="2"/>
    </font>
    <font>
      <sz val="10"/>
      <color indexed="10"/>
      <name val="Arial Cyr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indexed="10"/>
      <name val="Arial Cyr"/>
      <family val="2"/>
    </font>
    <font>
      <b/>
      <i/>
      <sz val="1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/>
      <bottom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/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8" fillId="0" borderId="0">
      <alignment/>
      <protection/>
    </xf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3" fontId="9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6" fillId="0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72" fontId="6" fillId="0" borderId="16" xfId="0" applyNumberFormat="1" applyFont="1" applyFill="1" applyBorder="1" applyAlignment="1">
      <alignment horizontal="center"/>
    </xf>
    <xf numFmtId="172" fontId="6" fillId="0" borderId="13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3" fontId="7" fillId="0" borderId="18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19" xfId="0" applyNumberFormat="1" applyFont="1" applyFill="1" applyBorder="1" applyAlignment="1">
      <alignment horizontal="center"/>
    </xf>
    <xf numFmtId="3" fontId="16" fillId="0" borderId="19" xfId="0" applyNumberFormat="1" applyFont="1" applyFill="1" applyBorder="1" applyAlignment="1">
      <alignment horizontal="center"/>
    </xf>
    <xf numFmtId="3" fontId="16" fillId="0" borderId="18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20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172" fontId="16" fillId="0" borderId="18" xfId="0" applyNumberFormat="1" applyFont="1" applyFill="1" applyBorder="1" applyAlignment="1">
      <alignment horizontal="center"/>
    </xf>
    <xf numFmtId="172" fontId="16" fillId="0" borderId="19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3" fillId="33" borderId="22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13" fillId="33" borderId="25" xfId="0" applyFont="1" applyFill="1" applyBorder="1" applyAlignment="1">
      <alignment vertical="top" wrapText="1"/>
    </xf>
    <xf numFmtId="0" fontId="6" fillId="33" borderId="26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 wrapText="1"/>
    </xf>
    <xf numFmtId="3" fontId="6" fillId="33" borderId="11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172" fontId="6" fillId="33" borderId="20" xfId="0" applyNumberFormat="1" applyFont="1" applyFill="1" applyBorder="1" applyAlignment="1">
      <alignment horizontal="center"/>
    </xf>
    <xf numFmtId="3" fontId="11" fillId="33" borderId="19" xfId="0" applyNumberFormat="1" applyFont="1" applyFill="1" applyBorder="1" applyAlignment="1">
      <alignment horizontal="center"/>
    </xf>
    <xf numFmtId="3" fontId="11" fillId="33" borderId="10" xfId="0" applyNumberFormat="1" applyFont="1" applyFill="1" applyBorder="1" applyAlignment="1">
      <alignment horizontal="center"/>
    </xf>
    <xf numFmtId="172" fontId="6" fillId="33" borderId="27" xfId="0" applyNumberFormat="1" applyFont="1" applyFill="1" applyBorder="1" applyAlignment="1">
      <alignment horizontal="center"/>
    </xf>
    <xf numFmtId="172" fontId="6" fillId="33" borderId="28" xfId="0" applyNumberFormat="1" applyFont="1" applyFill="1" applyBorder="1" applyAlignment="1">
      <alignment horizontal="center"/>
    </xf>
    <xf numFmtId="172" fontId="6" fillId="33" borderId="29" xfId="0" applyNumberFormat="1" applyFont="1" applyFill="1" applyBorder="1" applyAlignment="1">
      <alignment horizontal="center"/>
    </xf>
    <xf numFmtId="3" fontId="6" fillId="33" borderId="19" xfId="0" applyNumberFormat="1" applyFont="1" applyFill="1" applyBorder="1" applyAlignment="1">
      <alignment horizontal="center"/>
    </xf>
    <xf numFmtId="172" fontId="6" fillId="33" borderId="11" xfId="0" applyNumberFormat="1" applyFont="1" applyFill="1" applyBorder="1" applyAlignment="1">
      <alignment horizontal="center"/>
    </xf>
    <xf numFmtId="172" fontId="6" fillId="33" borderId="30" xfId="0" applyNumberFormat="1" applyFont="1" applyFill="1" applyBorder="1" applyAlignment="1">
      <alignment horizontal="center"/>
    </xf>
    <xf numFmtId="3" fontId="11" fillId="33" borderId="11" xfId="0" applyNumberFormat="1" applyFont="1" applyFill="1" applyBorder="1" applyAlignment="1">
      <alignment horizontal="center"/>
    </xf>
    <xf numFmtId="172" fontId="6" fillId="33" borderId="14" xfId="0" applyNumberFormat="1" applyFont="1" applyFill="1" applyBorder="1" applyAlignment="1">
      <alignment horizontal="center"/>
    </xf>
    <xf numFmtId="3" fontId="11" fillId="33" borderId="14" xfId="0" applyNumberFormat="1" applyFont="1" applyFill="1" applyBorder="1" applyAlignment="1">
      <alignment horizontal="center"/>
    </xf>
    <xf numFmtId="172" fontId="6" fillId="33" borderId="12" xfId="0" applyNumberFormat="1" applyFont="1" applyFill="1" applyBorder="1" applyAlignment="1">
      <alignment horizontal="center"/>
    </xf>
    <xf numFmtId="3" fontId="11" fillId="33" borderId="12" xfId="0" applyNumberFormat="1" applyFont="1" applyFill="1" applyBorder="1" applyAlignment="1">
      <alignment horizontal="center"/>
    </xf>
    <xf numFmtId="172" fontId="6" fillId="33" borderId="21" xfId="0" applyNumberFormat="1" applyFont="1" applyFill="1" applyBorder="1" applyAlignment="1">
      <alignment horizontal="center"/>
    </xf>
    <xf numFmtId="3" fontId="6" fillId="33" borderId="21" xfId="0" applyNumberFormat="1" applyFont="1" applyFill="1" applyBorder="1" applyAlignment="1">
      <alignment horizontal="center"/>
    </xf>
    <xf numFmtId="3" fontId="11" fillId="33" borderId="21" xfId="0" applyNumberFormat="1" applyFont="1" applyFill="1" applyBorder="1" applyAlignment="1">
      <alignment horizontal="center"/>
    </xf>
    <xf numFmtId="0" fontId="6" fillId="33" borderId="22" xfId="0" applyFont="1" applyFill="1" applyBorder="1" applyAlignment="1">
      <alignment wrapText="1"/>
    </xf>
    <xf numFmtId="0" fontId="13" fillId="33" borderId="12" xfId="0" applyFont="1" applyFill="1" applyBorder="1" applyAlignment="1">
      <alignment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33" borderId="15" xfId="0" applyFont="1" applyFill="1" applyBorder="1" applyAlignment="1">
      <alignment/>
    </xf>
    <xf numFmtId="3" fontId="7" fillId="33" borderId="18" xfId="0" applyNumberFormat="1" applyFont="1" applyFill="1" applyBorder="1" applyAlignment="1">
      <alignment horizontal="center"/>
    </xf>
    <xf numFmtId="3" fontId="16" fillId="33" borderId="18" xfId="0" applyNumberFormat="1" applyFont="1" applyFill="1" applyBorder="1" applyAlignment="1">
      <alignment horizontal="center"/>
    </xf>
    <xf numFmtId="172" fontId="7" fillId="33" borderId="19" xfId="0" applyNumberFormat="1" applyFont="1" applyFill="1" applyBorder="1" applyAlignment="1">
      <alignment horizontal="center"/>
    </xf>
    <xf numFmtId="3" fontId="16" fillId="33" borderId="19" xfId="0" applyNumberFormat="1" applyFont="1" applyFill="1" applyBorder="1" applyAlignment="1">
      <alignment horizontal="center"/>
    </xf>
    <xf numFmtId="172" fontId="7" fillId="33" borderId="18" xfId="0" applyNumberFormat="1" applyFont="1" applyFill="1" applyBorder="1" applyAlignment="1">
      <alignment horizontal="center"/>
    </xf>
    <xf numFmtId="0" fontId="17" fillId="33" borderId="22" xfId="0" applyFont="1" applyFill="1" applyBorder="1" applyAlignment="1">
      <alignment/>
    </xf>
    <xf numFmtId="0" fontId="17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54" fillId="33" borderId="22" xfId="0" applyFont="1" applyFill="1" applyBorder="1" applyAlignment="1">
      <alignment/>
    </xf>
    <xf numFmtId="0" fontId="54" fillId="33" borderId="26" xfId="0" applyFont="1" applyFill="1" applyBorder="1" applyAlignment="1">
      <alignment/>
    </xf>
    <xf numFmtId="0" fontId="54" fillId="33" borderId="25" xfId="0" applyFont="1" applyFill="1" applyBorder="1" applyAlignment="1">
      <alignment vertical="top" wrapText="1"/>
    </xf>
    <xf numFmtId="0" fontId="54" fillId="33" borderId="23" xfId="0" applyFont="1" applyFill="1" applyBorder="1" applyAlignment="1">
      <alignment/>
    </xf>
    <xf numFmtId="0" fontId="55" fillId="33" borderId="23" xfId="0" applyFont="1" applyFill="1" applyBorder="1" applyAlignment="1">
      <alignment/>
    </xf>
    <xf numFmtId="0" fontId="55" fillId="33" borderId="22" xfId="0" applyFont="1" applyFill="1" applyBorder="1" applyAlignment="1">
      <alignment/>
    </xf>
    <xf numFmtId="0" fontId="55" fillId="33" borderId="24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52" fillId="0" borderId="0" xfId="0" applyFont="1" applyAlignment="1">
      <alignment/>
    </xf>
    <xf numFmtId="0" fontId="54" fillId="33" borderId="22" xfId="0" applyFont="1" applyFill="1" applyBorder="1" applyAlignment="1">
      <alignment wrapText="1"/>
    </xf>
    <xf numFmtId="0" fontId="54" fillId="33" borderId="12" xfId="0" applyFont="1" applyFill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3" fontId="6" fillId="34" borderId="10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wrapText="1"/>
    </xf>
    <xf numFmtId="3" fontId="7" fillId="34" borderId="18" xfId="0" applyNumberFormat="1" applyFont="1" applyFill="1" applyBorder="1" applyAlignment="1">
      <alignment horizontal="center"/>
    </xf>
    <xf numFmtId="3" fontId="6" fillId="34" borderId="14" xfId="0" applyNumberFormat="1" applyFont="1" applyFill="1" applyBorder="1" applyAlignment="1">
      <alignment horizontal="center"/>
    </xf>
    <xf numFmtId="3" fontId="6" fillId="34" borderId="12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3" fontId="6" fillId="34" borderId="11" xfId="0" applyNumberFormat="1" applyFont="1" applyFill="1" applyBorder="1" applyAlignment="1" applyProtection="1">
      <alignment horizontal="center"/>
      <protection locked="0"/>
    </xf>
    <xf numFmtId="3" fontId="6" fillId="34" borderId="10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center"/>
      <protection locked="0"/>
    </xf>
    <xf numFmtId="0" fontId="6" fillId="33" borderId="2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top" wrapText="1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vertical="top" wrapText="1"/>
    </xf>
    <xf numFmtId="172" fontId="6" fillId="33" borderId="10" xfId="0" applyNumberFormat="1" applyFont="1" applyFill="1" applyBorder="1" applyAlignment="1" applyProtection="1">
      <alignment horizontal="center"/>
      <protection locked="0"/>
    </xf>
    <xf numFmtId="172" fontId="6" fillId="33" borderId="20" xfId="0" applyNumberFormat="1" applyFont="1" applyFill="1" applyBorder="1" applyAlignment="1" applyProtection="1">
      <alignment horizontal="center"/>
      <protection locked="0"/>
    </xf>
    <xf numFmtId="172" fontId="6" fillId="33" borderId="27" xfId="0" applyNumberFormat="1" applyFont="1" applyFill="1" applyBorder="1" applyAlignment="1" applyProtection="1">
      <alignment horizontal="center"/>
      <protection locked="0"/>
    </xf>
    <xf numFmtId="172" fontId="6" fillId="33" borderId="28" xfId="0" applyNumberFormat="1" applyFont="1" applyFill="1" applyBorder="1" applyAlignment="1" applyProtection="1">
      <alignment horizontal="center"/>
      <protection locked="0"/>
    </xf>
    <xf numFmtId="172" fontId="6" fillId="33" borderId="29" xfId="0" applyNumberFormat="1" applyFont="1" applyFill="1" applyBorder="1" applyAlignment="1" applyProtection="1">
      <alignment horizontal="center"/>
      <protection locked="0"/>
    </xf>
    <xf numFmtId="172" fontId="6" fillId="33" borderId="11" xfId="0" applyNumberFormat="1" applyFont="1" applyFill="1" applyBorder="1" applyAlignment="1" applyProtection="1">
      <alignment horizontal="center"/>
      <protection locked="0"/>
    </xf>
    <xf numFmtId="172" fontId="6" fillId="33" borderId="30" xfId="0" applyNumberFormat="1" applyFont="1" applyFill="1" applyBorder="1" applyAlignment="1" applyProtection="1">
      <alignment horizontal="center"/>
      <protection locked="0"/>
    </xf>
    <xf numFmtId="172" fontId="7" fillId="33" borderId="18" xfId="0" applyNumberFormat="1" applyFont="1" applyFill="1" applyBorder="1" applyAlignment="1" applyProtection="1">
      <alignment horizontal="center"/>
      <protection locked="0"/>
    </xf>
    <xf numFmtId="172" fontId="7" fillId="33" borderId="19" xfId="0" applyNumberFormat="1" applyFont="1" applyFill="1" applyBorder="1" applyAlignment="1" applyProtection="1">
      <alignment horizontal="center"/>
      <protection locked="0"/>
    </xf>
    <xf numFmtId="3" fontId="7" fillId="33" borderId="18" xfId="0" applyNumberFormat="1" applyFont="1" applyFill="1" applyBorder="1" applyAlignment="1" applyProtection="1">
      <alignment horizontal="center"/>
      <protection locked="0"/>
    </xf>
    <xf numFmtId="172" fontId="6" fillId="33" borderId="14" xfId="0" applyNumberFormat="1" applyFont="1" applyFill="1" applyBorder="1" applyAlignment="1" applyProtection="1">
      <alignment horizontal="center"/>
      <protection locked="0"/>
    </xf>
    <xf numFmtId="3" fontId="6" fillId="33" borderId="14" xfId="0" applyNumberFormat="1" applyFont="1" applyFill="1" applyBorder="1" applyAlignment="1" applyProtection="1">
      <alignment horizontal="center"/>
      <protection locked="0"/>
    </xf>
    <xf numFmtId="172" fontId="6" fillId="33" borderId="12" xfId="0" applyNumberFormat="1" applyFont="1" applyFill="1" applyBorder="1" applyAlignment="1" applyProtection="1">
      <alignment horizontal="center"/>
      <protection locked="0"/>
    </xf>
    <xf numFmtId="3" fontId="6" fillId="33" borderId="12" xfId="0" applyNumberFormat="1" applyFont="1" applyFill="1" applyBorder="1" applyAlignment="1" applyProtection="1">
      <alignment horizontal="center"/>
      <protection locked="0"/>
    </xf>
    <xf numFmtId="172" fontId="6" fillId="33" borderId="21" xfId="0" applyNumberFormat="1" applyFont="1" applyFill="1" applyBorder="1" applyAlignment="1" applyProtection="1">
      <alignment horizontal="center"/>
      <protection locked="0"/>
    </xf>
    <xf numFmtId="3" fontId="6" fillId="33" borderId="21" xfId="0" applyNumberFormat="1" applyFont="1" applyFill="1" applyBorder="1" applyAlignment="1" applyProtection="1">
      <alignment horizontal="center"/>
      <protection locked="0"/>
    </xf>
    <xf numFmtId="172" fontId="16" fillId="0" borderId="18" xfId="0" applyNumberFormat="1" applyFont="1" applyFill="1" applyBorder="1" applyAlignment="1" applyProtection="1">
      <alignment horizontal="center"/>
      <protection locked="0"/>
    </xf>
    <xf numFmtId="172" fontId="16" fillId="0" borderId="19" xfId="0" applyNumberFormat="1" applyFont="1" applyFill="1" applyBorder="1" applyAlignment="1" applyProtection="1">
      <alignment horizontal="center"/>
      <protection locked="0"/>
    </xf>
    <xf numFmtId="3" fontId="16" fillId="0" borderId="18" xfId="0" applyNumberFormat="1" applyFont="1" applyFill="1" applyBorder="1" applyAlignment="1" applyProtection="1">
      <alignment horizontal="center"/>
      <protection locked="0"/>
    </xf>
    <xf numFmtId="3" fontId="11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3" fontId="16" fillId="33" borderId="18" xfId="0" applyNumberFormat="1" applyFont="1" applyFill="1" applyBorder="1" applyAlignment="1" applyProtection="1">
      <alignment horizontal="center"/>
      <protection locked="0"/>
    </xf>
    <xf numFmtId="3" fontId="11" fillId="33" borderId="14" xfId="0" applyNumberFormat="1" applyFont="1" applyFill="1" applyBorder="1" applyAlignment="1" applyProtection="1">
      <alignment horizontal="center"/>
      <protection locked="0"/>
    </xf>
    <xf numFmtId="3" fontId="11" fillId="33" borderId="12" xfId="0" applyNumberFormat="1" applyFont="1" applyFill="1" applyBorder="1" applyAlignment="1" applyProtection="1">
      <alignment horizontal="center"/>
      <protection locked="0"/>
    </xf>
    <xf numFmtId="3" fontId="11" fillId="33" borderId="21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right" wrapText="1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16" fillId="0" borderId="0" xfId="0" applyNumberFormat="1" applyFont="1" applyFill="1" applyBorder="1" applyAlignment="1" applyProtection="1">
      <alignment horizontal="right"/>
      <protection locked="0"/>
    </xf>
    <xf numFmtId="3" fontId="6" fillId="34" borderId="10" xfId="0" applyNumberFormat="1" applyFont="1" applyFill="1" applyBorder="1" applyAlignment="1" applyProtection="1">
      <alignment horizontal="center" wrapText="1"/>
      <protection locked="0"/>
    </xf>
    <xf numFmtId="3" fontId="7" fillId="34" borderId="18" xfId="0" applyNumberFormat="1" applyFont="1" applyFill="1" applyBorder="1" applyAlignment="1" applyProtection="1">
      <alignment horizontal="center"/>
      <protection locked="0"/>
    </xf>
    <xf numFmtId="3" fontId="6" fillId="34" borderId="14" xfId="0" applyNumberFormat="1" applyFont="1" applyFill="1" applyBorder="1" applyAlignment="1" applyProtection="1">
      <alignment horizontal="center"/>
      <protection locked="0"/>
    </xf>
    <xf numFmtId="3" fontId="6" fillId="34" borderId="12" xfId="0" applyNumberFormat="1" applyFont="1" applyFill="1" applyBorder="1" applyAlignment="1" applyProtection="1">
      <alignment horizontal="center"/>
      <protection locked="0"/>
    </xf>
    <xf numFmtId="3" fontId="6" fillId="34" borderId="13" xfId="0" applyNumberFormat="1" applyFont="1" applyFill="1" applyBorder="1" applyAlignment="1" applyProtection="1">
      <alignment horizontal="center"/>
      <protection locked="0"/>
    </xf>
    <xf numFmtId="3" fontId="11" fillId="33" borderId="27" xfId="0" applyNumberFormat="1" applyFont="1" applyFill="1" applyBorder="1" applyAlignment="1" applyProtection="1">
      <alignment horizontal="center"/>
      <protection locked="0"/>
    </xf>
    <xf numFmtId="3" fontId="16" fillId="0" borderId="0" xfId="0" applyNumberFormat="1" applyFont="1" applyFill="1" applyBorder="1" applyAlignment="1" applyProtection="1">
      <alignment horizontal="center"/>
      <protection locked="0"/>
    </xf>
    <xf numFmtId="3" fontId="11" fillId="33" borderId="31" xfId="0" applyNumberFormat="1" applyFont="1" applyFill="1" applyBorder="1" applyAlignment="1">
      <alignment horizontal="center"/>
    </xf>
    <xf numFmtId="3" fontId="11" fillId="33" borderId="32" xfId="0" applyNumberFormat="1" applyFont="1" applyFill="1" applyBorder="1" applyAlignment="1">
      <alignment horizontal="center"/>
    </xf>
    <xf numFmtId="3" fontId="11" fillId="33" borderId="24" xfId="0" applyNumberFormat="1" applyFont="1" applyFill="1" applyBorder="1" applyAlignment="1" applyProtection="1">
      <alignment horizontal="center"/>
      <protection locked="0"/>
    </xf>
    <xf numFmtId="3" fontId="56" fillId="0" borderId="18" xfId="0" applyNumberFormat="1" applyFont="1" applyBorder="1" applyAlignment="1">
      <alignment horizontal="center"/>
    </xf>
    <xf numFmtId="0" fontId="16" fillId="0" borderId="0" xfId="0" applyFont="1" applyFill="1" applyAlignment="1">
      <alignment/>
    </xf>
    <xf numFmtId="172" fontId="6" fillId="0" borderId="33" xfId="0" applyNumberFormat="1" applyFont="1" applyFill="1" applyBorder="1" applyAlignment="1">
      <alignment horizontal="center"/>
    </xf>
    <xf numFmtId="172" fontId="6" fillId="0" borderId="18" xfId="0" applyNumberFormat="1" applyFont="1" applyFill="1" applyBorder="1" applyAlignment="1">
      <alignment horizontal="center"/>
    </xf>
    <xf numFmtId="3" fontId="6" fillId="34" borderId="22" xfId="0" applyNumberFormat="1" applyFont="1" applyFill="1" applyBorder="1" applyAlignment="1" applyProtection="1">
      <alignment horizontal="center"/>
      <protection locked="0"/>
    </xf>
    <xf numFmtId="3" fontId="6" fillId="34" borderId="23" xfId="0" applyNumberFormat="1" applyFont="1" applyFill="1" applyBorder="1" applyAlignment="1" applyProtection="1">
      <alignment horizontal="center"/>
      <protection locked="0"/>
    </xf>
    <xf numFmtId="3" fontId="11" fillId="33" borderId="34" xfId="0" applyNumberFormat="1" applyFont="1" applyFill="1" applyBorder="1" applyAlignment="1" applyProtection="1">
      <alignment horizontal="center"/>
      <protection locked="0"/>
    </xf>
    <xf numFmtId="3" fontId="6" fillId="34" borderId="34" xfId="0" applyNumberFormat="1" applyFont="1" applyFill="1" applyBorder="1" applyAlignment="1" applyProtection="1">
      <alignment horizontal="center"/>
      <protection locked="0"/>
    </xf>
    <xf numFmtId="3" fontId="6" fillId="34" borderId="35" xfId="0" applyNumberFormat="1" applyFont="1" applyFill="1" applyBorder="1" applyAlignment="1" applyProtection="1">
      <alignment horizontal="center"/>
      <protection locked="0"/>
    </xf>
    <xf numFmtId="3" fontId="11" fillId="33" borderId="36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172" fontId="7" fillId="33" borderId="20" xfId="0" applyNumberFormat="1" applyFont="1" applyFill="1" applyBorder="1" applyAlignment="1" applyProtection="1">
      <alignment horizontal="center"/>
      <protection locked="0"/>
    </xf>
    <xf numFmtId="172" fontId="6" fillId="33" borderId="33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" fillId="37" borderId="14" xfId="0" applyFont="1" applyFill="1" applyBorder="1" applyAlignment="1">
      <alignment horizontal="center" vertical="center" wrapText="1"/>
    </xf>
    <xf numFmtId="0" fontId="7" fillId="37" borderId="27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8.140625" style="0" customWidth="1"/>
    <col min="2" max="2" width="12.140625" style="0" customWidth="1"/>
    <col min="3" max="3" width="10.00390625" style="0" customWidth="1"/>
    <col min="5" max="5" width="9.8515625" style="0" customWidth="1"/>
    <col min="6" max="6" width="10.7109375" style="0" customWidth="1"/>
    <col min="7" max="7" width="11.28125" style="0" customWidth="1"/>
    <col min="8" max="8" width="10.421875" style="0" customWidth="1"/>
    <col min="9" max="9" width="12.57421875" style="0" customWidth="1"/>
    <col min="10" max="10" width="10.7109375" style="0" customWidth="1"/>
    <col min="12" max="12" width="10.28125" style="0" customWidth="1"/>
  </cols>
  <sheetData>
    <row r="1" spans="1:12" ht="15">
      <c r="A1" s="202" t="s">
        <v>46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24" customHeight="1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197" t="s">
        <v>1</v>
      </c>
      <c r="C3" s="201" t="s">
        <v>28</v>
      </c>
      <c r="D3" s="197" t="s">
        <v>2</v>
      </c>
      <c r="E3" s="201" t="s">
        <v>3</v>
      </c>
      <c r="F3" s="24" t="s">
        <v>4</v>
      </c>
      <c r="G3" s="25" t="s">
        <v>5</v>
      </c>
      <c r="H3" s="197" t="s">
        <v>32</v>
      </c>
      <c r="I3" s="201" t="s">
        <v>30</v>
      </c>
      <c r="J3" s="197" t="s">
        <v>29</v>
      </c>
      <c r="K3" s="201" t="s">
        <v>44</v>
      </c>
      <c r="L3" s="197" t="s">
        <v>36</v>
      </c>
    </row>
    <row r="4" spans="1:12" ht="15">
      <c r="A4" s="199"/>
      <c r="B4" s="199"/>
      <c r="C4" s="199"/>
      <c r="D4" s="199"/>
      <c r="E4" s="199"/>
      <c r="F4" s="197" t="s">
        <v>6</v>
      </c>
      <c r="G4" s="197" t="s">
        <v>33</v>
      </c>
      <c r="H4" s="199"/>
      <c r="I4" s="199"/>
      <c r="J4" s="199"/>
      <c r="K4" s="199"/>
      <c r="L4" s="199"/>
    </row>
    <row r="5" spans="1:12" ht="44.25" customHeight="1" thickBot="1">
      <c r="A5" s="198"/>
      <c r="B5" s="200"/>
      <c r="C5" s="198"/>
      <c r="D5" s="200"/>
      <c r="E5" s="198"/>
      <c r="F5" s="200"/>
      <c r="G5" s="198"/>
      <c r="H5" s="200"/>
      <c r="I5" s="200"/>
      <c r="J5" s="200"/>
      <c r="K5" s="200"/>
      <c r="L5" s="200"/>
    </row>
    <row r="6" spans="1:12" ht="15.75" thickBot="1">
      <c r="A6" s="51" t="s">
        <v>7</v>
      </c>
      <c r="B6" s="16">
        <v>109000</v>
      </c>
      <c r="C6" s="26">
        <f aca="true" t="shared" si="0" ref="C6:C30">B6/J6*100</f>
        <v>106.32590352631321</v>
      </c>
      <c r="D6" s="59">
        <v>1000</v>
      </c>
      <c r="E6" s="26">
        <f aca="true" t="shared" si="1" ref="E6:E30">B6/D6</f>
        <v>109</v>
      </c>
      <c r="F6" s="27">
        <f aca="true" t="shared" si="2" ref="F6:F30">E6-H6</f>
        <v>-1.0999999999999943</v>
      </c>
      <c r="G6" s="28">
        <f aca="true" t="shared" si="3" ref="G6:G16">E6-I6</f>
        <v>6.5</v>
      </c>
      <c r="H6" s="65">
        <v>110.1</v>
      </c>
      <c r="I6" s="66">
        <v>102.5</v>
      </c>
      <c r="J6" s="59">
        <v>102515</v>
      </c>
      <c r="K6" s="67">
        <f aca="true" t="shared" si="4" ref="K6:K30">D6-L6</f>
        <v>0</v>
      </c>
      <c r="L6" s="68">
        <v>1000</v>
      </c>
    </row>
    <row r="7" spans="1:12" ht="15.75" thickBot="1">
      <c r="A7" s="51" t="s">
        <v>8</v>
      </c>
      <c r="B7" s="16">
        <v>109067</v>
      </c>
      <c r="C7" s="26">
        <f t="shared" si="0"/>
        <v>108.84061152802171</v>
      </c>
      <c r="D7" s="59">
        <v>1138</v>
      </c>
      <c r="E7" s="26">
        <f t="shared" si="1"/>
        <v>95.84094903339192</v>
      </c>
      <c r="F7" s="27">
        <f t="shared" si="2"/>
        <v>0.4409490333919166</v>
      </c>
      <c r="G7" s="28">
        <f t="shared" si="3"/>
        <v>8.940949033391917</v>
      </c>
      <c r="H7" s="65">
        <v>95.4</v>
      </c>
      <c r="I7" s="66">
        <v>86.9</v>
      </c>
      <c r="J7" s="59">
        <v>100208</v>
      </c>
      <c r="K7" s="67">
        <f t="shared" si="4"/>
        <v>-15</v>
      </c>
      <c r="L7" s="68">
        <v>1153</v>
      </c>
    </row>
    <row r="8" spans="1:12" ht="15.75" thickBot="1">
      <c r="A8" s="51" t="s">
        <v>9</v>
      </c>
      <c r="B8" s="16">
        <v>115128</v>
      </c>
      <c r="C8" s="26">
        <f t="shared" si="0"/>
        <v>114.32430016980626</v>
      </c>
      <c r="D8" s="59">
        <v>778</v>
      </c>
      <c r="E8" s="26">
        <f t="shared" si="1"/>
        <v>147.97943444730078</v>
      </c>
      <c r="F8" s="27">
        <f t="shared" si="2"/>
        <v>0.6794344473007641</v>
      </c>
      <c r="G8" s="28">
        <f t="shared" si="3"/>
        <v>18.57943444730077</v>
      </c>
      <c r="H8" s="65">
        <v>147.3</v>
      </c>
      <c r="I8" s="66">
        <v>129.4</v>
      </c>
      <c r="J8" s="59">
        <v>100703</v>
      </c>
      <c r="K8" s="67">
        <f t="shared" si="4"/>
        <v>0</v>
      </c>
      <c r="L8" s="68">
        <v>778</v>
      </c>
    </row>
    <row r="9" spans="1:12" ht="15.75" thickBot="1">
      <c r="A9" s="51" t="s">
        <v>10</v>
      </c>
      <c r="B9" s="16">
        <v>90390</v>
      </c>
      <c r="C9" s="26">
        <f t="shared" si="0"/>
        <v>116.50447895856158</v>
      </c>
      <c r="D9" s="59">
        <v>1075</v>
      </c>
      <c r="E9" s="26">
        <f t="shared" si="1"/>
        <v>84.08372093023256</v>
      </c>
      <c r="F9" s="27">
        <f t="shared" si="2"/>
        <v>5.183720930232553</v>
      </c>
      <c r="G9" s="28">
        <f t="shared" si="3"/>
        <v>11.183720930232553</v>
      </c>
      <c r="H9" s="69">
        <v>78.9</v>
      </c>
      <c r="I9" s="66">
        <v>72.9</v>
      </c>
      <c r="J9" s="59">
        <v>77585</v>
      </c>
      <c r="K9" s="67">
        <f t="shared" si="4"/>
        <v>11</v>
      </c>
      <c r="L9" s="68">
        <v>1064</v>
      </c>
    </row>
    <row r="10" spans="1:12" ht="15.75" thickBot="1">
      <c r="A10" s="52" t="s">
        <v>40</v>
      </c>
      <c r="B10" s="16">
        <v>0</v>
      </c>
      <c r="C10" s="26">
        <f t="shared" si="0"/>
        <v>0</v>
      </c>
      <c r="D10" s="60">
        <v>0</v>
      </c>
      <c r="E10" s="26" t="e">
        <f t="shared" si="1"/>
        <v>#DIV/0!</v>
      </c>
      <c r="F10" s="27" t="e">
        <f t="shared" si="2"/>
        <v>#DIV/0!</v>
      </c>
      <c r="G10" s="28" t="e">
        <f t="shared" si="3"/>
        <v>#DIV/0!</v>
      </c>
      <c r="H10" s="70" t="e">
        <v>#DIV/0!</v>
      </c>
      <c r="I10" s="66">
        <v>34.8</v>
      </c>
      <c r="J10" s="59">
        <v>4900</v>
      </c>
      <c r="K10" s="67">
        <f t="shared" si="4"/>
        <v>-141</v>
      </c>
      <c r="L10" s="68">
        <v>141</v>
      </c>
    </row>
    <row r="11" spans="1:12" ht="15.75" thickBot="1">
      <c r="A11" s="52" t="s">
        <v>39</v>
      </c>
      <c r="B11" s="16">
        <v>0</v>
      </c>
      <c r="C11" s="26">
        <f t="shared" si="0"/>
        <v>0</v>
      </c>
      <c r="D11" s="59">
        <v>0</v>
      </c>
      <c r="E11" s="26" t="e">
        <f t="shared" si="1"/>
        <v>#DIV/0!</v>
      </c>
      <c r="F11" s="27" t="e">
        <f t="shared" si="2"/>
        <v>#DIV/0!</v>
      </c>
      <c r="G11" s="28" t="e">
        <f t="shared" si="3"/>
        <v>#DIV/0!</v>
      </c>
      <c r="H11" s="71" t="e">
        <v>#DIV/0!</v>
      </c>
      <c r="I11" s="66">
        <v>100.6</v>
      </c>
      <c r="J11" s="59">
        <v>145909</v>
      </c>
      <c r="K11" s="67">
        <f t="shared" si="4"/>
        <v>-1450</v>
      </c>
      <c r="L11" s="68">
        <v>1450</v>
      </c>
    </row>
    <row r="12" spans="1:12" ht="15.75" thickBot="1">
      <c r="A12" s="51" t="s">
        <v>11</v>
      </c>
      <c r="B12" s="16">
        <v>124202</v>
      </c>
      <c r="C12" s="26">
        <f t="shared" si="0"/>
        <v>93.5333499009707</v>
      </c>
      <c r="D12" s="59">
        <v>1200</v>
      </c>
      <c r="E12" s="26">
        <f t="shared" si="1"/>
        <v>103.50166666666667</v>
      </c>
      <c r="F12" s="27">
        <f t="shared" si="2"/>
        <v>1.9016666666666708</v>
      </c>
      <c r="G12" s="28">
        <f t="shared" si="3"/>
        <v>-7.198333333333338</v>
      </c>
      <c r="H12" s="65">
        <v>101.6</v>
      </c>
      <c r="I12" s="66">
        <v>110.7</v>
      </c>
      <c r="J12" s="59">
        <v>132789</v>
      </c>
      <c r="K12" s="67">
        <f t="shared" si="4"/>
        <v>0</v>
      </c>
      <c r="L12" s="68">
        <v>1200</v>
      </c>
    </row>
    <row r="13" spans="1:12" ht="15.75" thickBot="1">
      <c r="A13" s="51" t="s">
        <v>41</v>
      </c>
      <c r="B13" s="16">
        <v>226520</v>
      </c>
      <c r="C13" s="26">
        <f t="shared" si="0"/>
        <v>101.17287645046315</v>
      </c>
      <c r="D13" s="59">
        <v>2149</v>
      </c>
      <c r="E13" s="26">
        <f t="shared" si="1"/>
        <v>105.4071661237785</v>
      </c>
      <c r="F13" s="27">
        <f t="shared" si="2"/>
        <v>-1.892833876221502</v>
      </c>
      <c r="G13" s="28">
        <f t="shared" si="3"/>
        <v>-3.692833876221499</v>
      </c>
      <c r="H13" s="65">
        <v>107.3</v>
      </c>
      <c r="I13" s="66">
        <v>109.1</v>
      </c>
      <c r="J13" s="59">
        <v>223894</v>
      </c>
      <c r="K13" s="67">
        <f t="shared" si="4"/>
        <v>97</v>
      </c>
      <c r="L13" s="68">
        <v>2052</v>
      </c>
    </row>
    <row r="14" spans="1:12" s="11" customFormat="1" ht="15.75" thickBot="1">
      <c r="A14" s="51" t="s">
        <v>12</v>
      </c>
      <c r="B14" s="16">
        <v>43982</v>
      </c>
      <c r="C14" s="26">
        <f t="shared" si="0"/>
        <v>107.7277291988145</v>
      </c>
      <c r="D14" s="59">
        <v>420</v>
      </c>
      <c r="E14" s="26">
        <f t="shared" si="1"/>
        <v>104.71904761904761</v>
      </c>
      <c r="F14" s="27">
        <f t="shared" si="2"/>
        <v>1.7190476190476147</v>
      </c>
      <c r="G14" s="28">
        <f t="shared" si="3"/>
        <v>7.519047619047612</v>
      </c>
      <c r="H14" s="65">
        <v>103</v>
      </c>
      <c r="I14" s="66">
        <v>97.2</v>
      </c>
      <c r="J14" s="59">
        <v>40827</v>
      </c>
      <c r="K14" s="72">
        <f t="shared" si="4"/>
        <v>0</v>
      </c>
      <c r="L14" s="59">
        <v>420</v>
      </c>
    </row>
    <row r="15" spans="1:12" ht="15.75" thickBot="1">
      <c r="A15" s="51" t="s">
        <v>13</v>
      </c>
      <c r="B15" s="16">
        <v>215409</v>
      </c>
      <c r="C15" s="26">
        <f t="shared" si="0"/>
        <v>110.90465378496516</v>
      </c>
      <c r="D15" s="59">
        <v>1730</v>
      </c>
      <c r="E15" s="26">
        <f t="shared" si="1"/>
        <v>124.51387283236994</v>
      </c>
      <c r="F15" s="27">
        <f t="shared" si="2"/>
        <v>-1.5861271676300532</v>
      </c>
      <c r="G15" s="28">
        <f t="shared" si="3"/>
        <v>11.613872832369935</v>
      </c>
      <c r="H15" s="65">
        <v>126.1</v>
      </c>
      <c r="I15" s="66">
        <v>112.9</v>
      </c>
      <c r="J15" s="59">
        <v>194229</v>
      </c>
      <c r="K15" s="67">
        <f t="shared" si="4"/>
        <v>10</v>
      </c>
      <c r="L15" s="68">
        <v>1720</v>
      </c>
    </row>
    <row r="16" spans="1:12" ht="15.75" thickBot="1">
      <c r="A16" s="51" t="s">
        <v>14</v>
      </c>
      <c r="B16" s="16">
        <v>184604</v>
      </c>
      <c r="C16" s="26">
        <f t="shared" si="0"/>
        <v>107.25120989060149</v>
      </c>
      <c r="D16" s="59">
        <v>1683</v>
      </c>
      <c r="E16" s="26">
        <f t="shared" si="1"/>
        <v>109.68746286393345</v>
      </c>
      <c r="F16" s="27">
        <f t="shared" si="2"/>
        <v>-1.9125371360665469</v>
      </c>
      <c r="G16" s="28">
        <f t="shared" si="3"/>
        <v>2.787462863933442</v>
      </c>
      <c r="H16" s="65">
        <v>111.6</v>
      </c>
      <c r="I16" s="66">
        <v>106.9</v>
      </c>
      <c r="J16" s="59">
        <v>172123</v>
      </c>
      <c r="K16" s="67">
        <f t="shared" si="4"/>
        <v>73</v>
      </c>
      <c r="L16" s="68">
        <v>1610</v>
      </c>
    </row>
    <row r="17" spans="1:12" ht="15.75" thickBot="1">
      <c r="A17" s="51" t="s">
        <v>38</v>
      </c>
      <c r="B17" s="16">
        <v>44312</v>
      </c>
      <c r="C17" s="26" t="e">
        <f t="shared" si="0"/>
        <v>#DIV/0!</v>
      </c>
      <c r="D17" s="59">
        <v>616</v>
      </c>
      <c r="E17" s="26">
        <f t="shared" si="1"/>
        <v>71.93506493506493</v>
      </c>
      <c r="F17" s="27">
        <f t="shared" si="2"/>
        <v>1.9350649350649292</v>
      </c>
      <c r="G17" s="28">
        <v>0</v>
      </c>
      <c r="H17" s="65">
        <v>70</v>
      </c>
      <c r="I17" s="66">
        <v>0</v>
      </c>
      <c r="J17" s="59">
        <v>0</v>
      </c>
      <c r="K17" s="67">
        <f t="shared" si="4"/>
        <v>616</v>
      </c>
      <c r="L17" s="68">
        <v>0</v>
      </c>
    </row>
    <row r="18" spans="1:12" ht="15.75" thickBot="1">
      <c r="A18" s="51" t="s">
        <v>15</v>
      </c>
      <c r="B18" s="16">
        <v>98688</v>
      </c>
      <c r="C18" s="26">
        <f t="shared" si="0"/>
        <v>103.73360242179616</v>
      </c>
      <c r="D18" s="59">
        <v>789</v>
      </c>
      <c r="E18" s="26">
        <f t="shared" si="1"/>
        <v>125.07984790874525</v>
      </c>
      <c r="F18" s="27">
        <f t="shared" si="2"/>
        <v>-0.02015209125474371</v>
      </c>
      <c r="G18" s="28">
        <f>E18-I18</f>
        <v>5.379847908745248</v>
      </c>
      <c r="H18" s="65">
        <v>125.1</v>
      </c>
      <c r="I18" s="66">
        <v>119.7</v>
      </c>
      <c r="J18" s="59">
        <v>95136</v>
      </c>
      <c r="K18" s="67">
        <f t="shared" si="4"/>
        <v>-6</v>
      </c>
      <c r="L18" s="68">
        <v>795</v>
      </c>
    </row>
    <row r="19" spans="1:12" ht="15.75" customHeight="1" thickBot="1">
      <c r="A19" s="83" t="s">
        <v>45</v>
      </c>
      <c r="B19" s="16">
        <v>55421</v>
      </c>
      <c r="C19" s="26">
        <f t="shared" si="0"/>
        <v>95.68047235122489</v>
      </c>
      <c r="D19" s="59">
        <v>488</v>
      </c>
      <c r="E19" s="26">
        <f t="shared" si="1"/>
        <v>113.56762295081967</v>
      </c>
      <c r="F19" s="27">
        <f t="shared" si="2"/>
        <v>-0.03237704918032591</v>
      </c>
      <c r="G19" s="28">
        <f>E19-I19</f>
        <v>-4.632377049180334</v>
      </c>
      <c r="H19" s="65">
        <v>113.6</v>
      </c>
      <c r="I19" s="66">
        <v>118.2</v>
      </c>
      <c r="J19" s="59">
        <v>57923</v>
      </c>
      <c r="K19" s="67">
        <f t="shared" si="4"/>
        <v>-2</v>
      </c>
      <c r="L19" s="68">
        <v>490</v>
      </c>
    </row>
    <row r="20" spans="1:12" ht="15.75" thickBot="1">
      <c r="A20" s="53" t="s">
        <v>16</v>
      </c>
      <c r="B20" s="16">
        <v>85342</v>
      </c>
      <c r="C20" s="26">
        <f t="shared" si="0"/>
        <v>110.453633598654</v>
      </c>
      <c r="D20" s="59">
        <v>869</v>
      </c>
      <c r="E20" s="26">
        <f t="shared" si="1"/>
        <v>98.20713463751439</v>
      </c>
      <c r="F20" s="27">
        <f t="shared" si="2"/>
        <v>-0.19286536248561958</v>
      </c>
      <c r="G20" s="28">
        <f>E20-I20</f>
        <v>10.907134637514389</v>
      </c>
      <c r="H20" s="65">
        <v>98.4</v>
      </c>
      <c r="I20" s="66">
        <v>87.3</v>
      </c>
      <c r="J20" s="59">
        <v>77265</v>
      </c>
      <c r="K20" s="67">
        <f t="shared" si="4"/>
        <v>-16</v>
      </c>
      <c r="L20" s="68">
        <v>885</v>
      </c>
    </row>
    <row r="21" spans="1:12" ht="15.75" thickBot="1">
      <c r="A21" s="51" t="s">
        <v>43</v>
      </c>
      <c r="B21" s="16">
        <v>160488</v>
      </c>
      <c r="C21" s="26" t="e">
        <f t="shared" si="0"/>
        <v>#DIV/0!</v>
      </c>
      <c r="D21" s="59">
        <v>1532</v>
      </c>
      <c r="E21" s="26">
        <f t="shared" si="1"/>
        <v>104.75718015665797</v>
      </c>
      <c r="F21" s="27">
        <f t="shared" si="2"/>
        <v>-0.34281984334202775</v>
      </c>
      <c r="G21" s="28">
        <v>0</v>
      </c>
      <c r="H21" s="71">
        <v>105.1</v>
      </c>
      <c r="I21" s="66">
        <v>0</v>
      </c>
      <c r="J21" s="59">
        <v>0</v>
      </c>
      <c r="K21" s="67">
        <f t="shared" si="4"/>
        <v>1532</v>
      </c>
      <c r="L21" s="68">
        <v>0</v>
      </c>
    </row>
    <row r="22" spans="1:12" ht="15.75" thickBot="1">
      <c r="A22" s="53" t="s">
        <v>34</v>
      </c>
      <c r="B22" s="16">
        <v>54900</v>
      </c>
      <c r="C22" s="26">
        <f t="shared" si="0"/>
        <v>114.375</v>
      </c>
      <c r="D22" s="59">
        <v>700</v>
      </c>
      <c r="E22" s="26">
        <f t="shared" si="1"/>
        <v>78.42857142857143</v>
      </c>
      <c r="F22" s="27">
        <f t="shared" si="2"/>
        <v>3.2285714285714278</v>
      </c>
      <c r="G22" s="28">
        <v>0</v>
      </c>
      <c r="H22" s="65">
        <v>75.2</v>
      </c>
      <c r="I22" s="66">
        <v>68.4</v>
      </c>
      <c r="J22" s="59">
        <v>48000</v>
      </c>
      <c r="K22" s="67">
        <f t="shared" si="4"/>
        <v>-2</v>
      </c>
      <c r="L22" s="68">
        <v>702</v>
      </c>
    </row>
    <row r="23" spans="1:12" ht="15.75" thickBot="1">
      <c r="A23" s="54" t="s">
        <v>27</v>
      </c>
      <c r="B23" s="16">
        <v>0</v>
      </c>
      <c r="C23" s="26" t="e">
        <f t="shared" si="0"/>
        <v>#DIV/0!</v>
      </c>
      <c r="D23" s="59">
        <v>0</v>
      </c>
      <c r="E23" s="26" t="e">
        <f t="shared" si="1"/>
        <v>#DIV/0!</v>
      </c>
      <c r="F23" s="27" t="e">
        <f t="shared" si="2"/>
        <v>#DIV/0!</v>
      </c>
      <c r="G23" s="28" t="e">
        <f aca="true" t="shared" si="5" ref="G23:G30">E23-I23</f>
        <v>#DIV/0!</v>
      </c>
      <c r="H23" s="65" t="e">
        <v>#DIV/0!</v>
      </c>
      <c r="I23" s="66">
        <v>0</v>
      </c>
      <c r="J23" s="59">
        <v>0</v>
      </c>
      <c r="K23" s="67">
        <f t="shared" si="4"/>
        <v>0</v>
      </c>
      <c r="L23" s="68">
        <v>0</v>
      </c>
    </row>
    <row r="24" spans="1:12" ht="15.75" thickBot="1">
      <c r="A24" s="52" t="s">
        <v>17</v>
      </c>
      <c r="B24" s="16">
        <v>24700</v>
      </c>
      <c r="C24" s="26">
        <f t="shared" si="0"/>
        <v>96.74892283587936</v>
      </c>
      <c r="D24" s="59">
        <v>280</v>
      </c>
      <c r="E24" s="26">
        <f t="shared" si="1"/>
        <v>88.21428571428571</v>
      </c>
      <c r="F24" s="27">
        <f t="shared" si="2"/>
        <v>0.014285714285705353</v>
      </c>
      <c r="G24" s="28">
        <f t="shared" si="5"/>
        <v>-8.085714285714289</v>
      </c>
      <c r="H24" s="65">
        <v>88.2</v>
      </c>
      <c r="I24" s="66">
        <v>96.3</v>
      </c>
      <c r="J24" s="59">
        <v>25530</v>
      </c>
      <c r="K24" s="67">
        <f t="shared" si="4"/>
        <v>15</v>
      </c>
      <c r="L24" s="68">
        <v>265</v>
      </c>
    </row>
    <row r="25" spans="1:12" ht="15.75" thickBot="1">
      <c r="A25" s="58" t="s">
        <v>18</v>
      </c>
      <c r="B25" s="17">
        <v>22000</v>
      </c>
      <c r="C25" s="29">
        <f t="shared" si="0"/>
        <v>101.14942528735634</v>
      </c>
      <c r="D25" s="61">
        <v>210</v>
      </c>
      <c r="E25" s="29">
        <f t="shared" si="1"/>
        <v>104.76190476190476</v>
      </c>
      <c r="F25" s="27">
        <f t="shared" si="2"/>
        <v>-0.03809523809523796</v>
      </c>
      <c r="G25" s="28">
        <f t="shared" si="5"/>
        <v>1.1619047619047649</v>
      </c>
      <c r="H25" s="73">
        <v>104.8</v>
      </c>
      <c r="I25" s="74">
        <v>103.6</v>
      </c>
      <c r="J25" s="61">
        <v>21750</v>
      </c>
      <c r="K25" s="67">
        <f t="shared" si="4"/>
        <v>0</v>
      </c>
      <c r="L25" s="75">
        <v>210</v>
      </c>
    </row>
    <row r="26" spans="1:12" ht="15.75" thickBot="1">
      <c r="A26" s="30" t="s">
        <v>19</v>
      </c>
      <c r="B26" s="31">
        <f>SUM(B6:B25)</f>
        <v>1764153</v>
      </c>
      <c r="C26" s="32">
        <f t="shared" si="0"/>
        <v>108.81195544771249</v>
      </c>
      <c r="D26" s="31">
        <f>SUM(D6:D25)</f>
        <v>16657</v>
      </c>
      <c r="E26" s="32">
        <f t="shared" si="1"/>
        <v>105.91060815272859</v>
      </c>
      <c r="F26" s="32">
        <f t="shared" si="2"/>
        <v>0.11060815272858804</v>
      </c>
      <c r="G26" s="33">
        <f t="shared" si="5"/>
        <v>4.210608152728582</v>
      </c>
      <c r="H26" s="32">
        <v>105.8</v>
      </c>
      <c r="I26" s="34">
        <v>101.7</v>
      </c>
      <c r="J26" s="31">
        <f>SUM(J6:J25)</f>
        <v>1621286</v>
      </c>
      <c r="K26" s="35">
        <f t="shared" si="4"/>
        <v>722</v>
      </c>
      <c r="L26" s="36">
        <f>SUM(L6:L25)</f>
        <v>15935</v>
      </c>
    </row>
    <row r="27" spans="1:12" ht="15">
      <c r="A27" s="55" t="s">
        <v>31</v>
      </c>
      <c r="B27" s="37">
        <v>0</v>
      </c>
      <c r="C27" s="29">
        <f t="shared" si="0"/>
        <v>0</v>
      </c>
      <c r="D27" s="62">
        <v>0</v>
      </c>
      <c r="E27" s="38" t="e">
        <f t="shared" si="1"/>
        <v>#DIV/0!</v>
      </c>
      <c r="F27" s="39" t="e">
        <f t="shared" si="2"/>
        <v>#DIV/0!</v>
      </c>
      <c r="G27" s="39" t="e">
        <f t="shared" si="5"/>
        <v>#DIV/0!</v>
      </c>
      <c r="H27" s="76">
        <v>0</v>
      </c>
      <c r="I27" s="76">
        <v>86.4</v>
      </c>
      <c r="J27" s="62">
        <v>56596</v>
      </c>
      <c r="K27" s="77">
        <f t="shared" si="4"/>
        <v>-655</v>
      </c>
      <c r="L27" s="77">
        <v>655</v>
      </c>
    </row>
    <row r="28" spans="1:12" ht="15">
      <c r="A28" s="56" t="s">
        <v>26</v>
      </c>
      <c r="B28" s="18">
        <v>51531</v>
      </c>
      <c r="C28" s="40">
        <f t="shared" si="0"/>
        <v>111.95090158592222</v>
      </c>
      <c r="D28" s="63">
        <v>579</v>
      </c>
      <c r="E28" s="41">
        <f t="shared" si="1"/>
        <v>89</v>
      </c>
      <c r="F28" s="41">
        <f t="shared" si="2"/>
        <v>0</v>
      </c>
      <c r="G28" s="41">
        <f t="shared" si="5"/>
        <v>9.5</v>
      </c>
      <c r="H28" s="78">
        <v>89</v>
      </c>
      <c r="I28" s="78">
        <v>79.5</v>
      </c>
      <c r="J28" s="63">
        <v>46030</v>
      </c>
      <c r="K28" s="79">
        <f t="shared" si="4"/>
        <v>0</v>
      </c>
      <c r="L28" s="79">
        <v>579</v>
      </c>
    </row>
    <row r="29" spans="1:12" ht="33" customHeight="1" thickBot="1">
      <c r="A29" s="57" t="s">
        <v>42</v>
      </c>
      <c r="B29" s="23">
        <v>24660</v>
      </c>
      <c r="C29" s="29">
        <f t="shared" si="0"/>
        <v>150.56783490047624</v>
      </c>
      <c r="D29" s="64">
        <v>350</v>
      </c>
      <c r="E29" s="42">
        <f t="shared" si="1"/>
        <v>70.45714285714286</v>
      </c>
      <c r="F29" s="27">
        <f t="shared" si="2"/>
        <v>1.4571428571428555</v>
      </c>
      <c r="G29" s="27">
        <f t="shared" si="5"/>
        <v>15.857142857142854</v>
      </c>
      <c r="H29" s="80">
        <v>69</v>
      </c>
      <c r="I29" s="80">
        <v>54.6</v>
      </c>
      <c r="J29" s="81">
        <v>16378</v>
      </c>
      <c r="K29" s="82">
        <f t="shared" si="4"/>
        <v>50</v>
      </c>
      <c r="L29" s="82">
        <v>300</v>
      </c>
    </row>
    <row r="30" spans="1:12" ht="15.75" thickBot="1">
      <c r="A30" s="43" t="s">
        <v>20</v>
      </c>
      <c r="B30" s="36">
        <f>SUM(B26:B29)</f>
        <v>1840344</v>
      </c>
      <c r="C30" s="44">
        <f t="shared" si="0"/>
        <v>105.74927167311195</v>
      </c>
      <c r="D30" s="36">
        <f>SUM(D26:D29)</f>
        <v>17586</v>
      </c>
      <c r="E30" s="32">
        <f t="shared" si="1"/>
        <v>104.64824292050494</v>
      </c>
      <c r="F30" s="44">
        <f t="shared" si="2"/>
        <v>0.14824292050494137</v>
      </c>
      <c r="G30" s="45">
        <f t="shared" si="5"/>
        <v>5.048242920504947</v>
      </c>
      <c r="H30" s="44">
        <v>104.5</v>
      </c>
      <c r="I30" s="45">
        <v>99.6</v>
      </c>
      <c r="J30" s="36">
        <f>SUM(J26:J29)</f>
        <v>1740290</v>
      </c>
      <c r="K30" s="35">
        <f t="shared" si="4"/>
        <v>117</v>
      </c>
      <c r="L30" s="36">
        <f>L26+L27+L28+L29</f>
        <v>17469</v>
      </c>
    </row>
    <row r="31" spans="1:12" ht="15">
      <c r="A31" s="46"/>
      <c r="B31" s="47" t="s">
        <v>25</v>
      </c>
      <c r="C31" s="46"/>
      <c r="D31" s="46"/>
      <c r="E31" s="46"/>
      <c r="F31" s="48"/>
      <c r="G31" s="46"/>
      <c r="H31" s="49"/>
      <c r="I31" s="48"/>
      <c r="J31" s="50"/>
      <c r="K31" s="48"/>
      <c r="L31" s="48"/>
    </row>
    <row r="32" spans="1:12" ht="15">
      <c r="A32" s="9" t="s">
        <v>37</v>
      </c>
      <c r="B32" s="10"/>
      <c r="C32" s="10"/>
      <c r="D32" s="19">
        <f>L30</f>
        <v>17469</v>
      </c>
      <c r="E32" s="11"/>
      <c r="F32" s="8"/>
      <c r="G32" s="10"/>
      <c r="H32" s="7"/>
      <c r="I32" s="10">
        <v>2016</v>
      </c>
      <c r="J32" s="8">
        <v>2016</v>
      </c>
      <c r="K32" s="8"/>
      <c r="L32" s="8">
        <v>2016</v>
      </c>
    </row>
    <row r="33" spans="1:12" ht="15">
      <c r="A33" s="1" t="s">
        <v>21</v>
      </c>
      <c r="B33" s="11"/>
      <c r="C33" s="11"/>
      <c r="D33" s="20">
        <v>17612</v>
      </c>
      <c r="E33" s="10"/>
      <c r="F33" s="13"/>
      <c r="G33" s="11"/>
      <c r="H33" s="7"/>
      <c r="I33" s="2"/>
      <c r="J33" s="2"/>
      <c r="K33" s="2"/>
      <c r="L33" s="2"/>
    </row>
    <row r="34" spans="1:12" ht="15">
      <c r="A34" s="3" t="s">
        <v>22</v>
      </c>
      <c r="B34" s="3"/>
      <c r="C34" s="3"/>
      <c r="D34" s="22"/>
      <c r="E34" s="11"/>
      <c r="F34" s="12"/>
      <c r="G34" s="11"/>
      <c r="H34" s="7"/>
      <c r="I34" s="2"/>
      <c r="J34" s="2"/>
      <c r="K34" s="2"/>
      <c r="L34" s="2"/>
    </row>
    <row r="35" spans="1:10" ht="15">
      <c r="A35" s="4" t="s">
        <v>23</v>
      </c>
      <c r="B35" s="5"/>
      <c r="C35" s="5"/>
      <c r="D35" s="21">
        <f>D30-D32</f>
        <v>117</v>
      </c>
      <c r="E35" s="1"/>
      <c r="F35" s="1"/>
      <c r="G35" s="6"/>
      <c r="H35" s="14"/>
      <c r="I35" s="15"/>
      <c r="J35" s="6"/>
    </row>
    <row r="36" spans="1:9" ht="15">
      <c r="A36" s="4" t="s">
        <v>24</v>
      </c>
      <c r="B36" s="5"/>
      <c r="C36" s="5"/>
      <c r="D36" s="21">
        <f>D30-D33</f>
        <v>-26</v>
      </c>
      <c r="E36" s="11"/>
      <c r="G36" s="11"/>
      <c r="H36" s="7"/>
      <c r="I36" t="s">
        <v>35</v>
      </c>
    </row>
  </sheetData>
  <sheetProtection/>
  <mergeCells count="13">
    <mergeCell ref="A1:L2"/>
    <mergeCell ref="I3:I5"/>
    <mergeCell ref="J3:J5"/>
    <mergeCell ref="K3:K5"/>
    <mergeCell ref="L3:L5"/>
    <mergeCell ref="H3:H5"/>
    <mergeCell ref="F4:F5"/>
    <mergeCell ref="G4:G5"/>
    <mergeCell ref="A3:A5"/>
    <mergeCell ref="B3:B5"/>
    <mergeCell ref="C3:C5"/>
    <mergeCell ref="D3:D5"/>
    <mergeCell ref="E3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selection activeCell="O16" sqref="O16"/>
    </sheetView>
  </sheetViews>
  <sheetFormatPr defaultColWidth="9.140625" defaultRowHeight="15"/>
  <cols>
    <col min="1" max="1" width="38.140625" style="0" customWidth="1"/>
    <col min="2" max="2" width="12.140625" style="0" customWidth="1"/>
    <col min="3" max="3" width="10.57421875" style="0" customWidth="1"/>
    <col min="5" max="5" width="9.8515625" style="0" customWidth="1"/>
    <col min="6" max="6" width="10.7109375" style="0" customWidth="1"/>
    <col min="7" max="7" width="11.28125" style="0" customWidth="1"/>
    <col min="8" max="8" width="10.421875" style="0" customWidth="1"/>
    <col min="9" max="9" width="12.57421875" style="0" customWidth="1"/>
    <col min="10" max="10" width="10.7109375" style="0" customWidth="1"/>
    <col min="12" max="12" width="10.28125" style="0" customWidth="1"/>
  </cols>
  <sheetData>
    <row r="1" spans="1:12" ht="15">
      <c r="A1" s="202" t="s">
        <v>60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24" customHeight="1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197" t="s">
        <v>1</v>
      </c>
      <c r="C3" s="201" t="s">
        <v>28</v>
      </c>
      <c r="D3" s="197" t="s">
        <v>2</v>
      </c>
      <c r="E3" s="201" t="s">
        <v>3</v>
      </c>
      <c r="F3" s="24" t="s">
        <v>4</v>
      </c>
      <c r="G3" s="25" t="s">
        <v>5</v>
      </c>
      <c r="H3" s="197" t="s">
        <v>32</v>
      </c>
      <c r="I3" s="201" t="s">
        <v>30</v>
      </c>
      <c r="J3" s="197" t="s">
        <v>29</v>
      </c>
      <c r="K3" s="201" t="s">
        <v>63</v>
      </c>
      <c r="L3" s="197" t="s">
        <v>64</v>
      </c>
    </row>
    <row r="4" spans="1:15" ht="15">
      <c r="A4" s="199"/>
      <c r="B4" s="199"/>
      <c r="C4" s="199"/>
      <c r="D4" s="199"/>
      <c r="E4" s="199"/>
      <c r="F4" s="197" t="s">
        <v>6</v>
      </c>
      <c r="G4" s="197" t="s">
        <v>33</v>
      </c>
      <c r="H4" s="199"/>
      <c r="I4" s="199"/>
      <c r="J4" s="199"/>
      <c r="K4" s="199"/>
      <c r="L4" s="199"/>
      <c r="N4" s="203" t="s">
        <v>56</v>
      </c>
      <c r="O4" s="203"/>
    </row>
    <row r="5" spans="1:15" ht="42" customHeight="1" thickBot="1">
      <c r="A5" s="198"/>
      <c r="B5" s="200"/>
      <c r="C5" s="198"/>
      <c r="D5" s="200"/>
      <c r="E5" s="198"/>
      <c r="F5" s="200"/>
      <c r="G5" s="198"/>
      <c r="H5" s="200"/>
      <c r="I5" s="200"/>
      <c r="J5" s="200"/>
      <c r="K5" s="200"/>
      <c r="L5" s="200"/>
      <c r="N5" s="116" t="s">
        <v>54</v>
      </c>
      <c r="O5" s="116" t="s">
        <v>58</v>
      </c>
    </row>
    <row r="6" spans="1:15" ht="15.75" thickBot="1">
      <c r="A6" s="108" t="s">
        <v>7</v>
      </c>
      <c r="B6" s="16">
        <v>124798</v>
      </c>
      <c r="C6" s="26">
        <f aca="true" t="shared" si="0" ref="C6:C14">B6/J6*100</f>
        <v>112.57058324764122</v>
      </c>
      <c r="D6" s="59">
        <v>1000</v>
      </c>
      <c r="E6" s="26">
        <f>B6/D6</f>
        <v>124.798</v>
      </c>
      <c r="F6" s="27">
        <f aca="true" t="shared" si="1" ref="F6:F30">E6-H6</f>
        <v>1.097999999999999</v>
      </c>
      <c r="G6" s="28">
        <f aca="true" t="shared" si="2" ref="G6:G16">E6-I6</f>
        <v>13.897999999999996</v>
      </c>
      <c r="H6" s="65">
        <v>123.7</v>
      </c>
      <c r="I6" s="66">
        <v>110.9</v>
      </c>
      <c r="J6" s="59">
        <v>110862</v>
      </c>
      <c r="K6" s="67">
        <f aca="true" t="shared" si="3" ref="K6:K30">D6-L6</f>
        <v>0</v>
      </c>
      <c r="L6" s="68">
        <v>1000</v>
      </c>
      <c r="N6">
        <v>1000</v>
      </c>
      <c r="O6" s="115">
        <f aca="true" t="shared" si="4" ref="O6:O30">D6-N6</f>
        <v>0</v>
      </c>
    </row>
    <row r="7" spans="1:15" ht="15.75" thickBot="1">
      <c r="A7" s="108" t="s">
        <v>8</v>
      </c>
      <c r="B7" s="16">
        <v>113046</v>
      </c>
      <c r="C7" s="26">
        <f t="shared" si="0"/>
        <v>105.20702459725828</v>
      </c>
      <c r="D7" s="59">
        <v>1160</v>
      </c>
      <c r="E7" s="26">
        <f aca="true" t="shared" si="5" ref="E7:E30">B7/D7</f>
        <v>97.45344827586207</v>
      </c>
      <c r="F7" s="27">
        <f t="shared" si="1"/>
        <v>-2.5465517241379274</v>
      </c>
      <c r="G7" s="28">
        <f t="shared" si="2"/>
        <v>4.653448275862075</v>
      </c>
      <c r="H7" s="65">
        <v>100</v>
      </c>
      <c r="I7" s="66">
        <v>92.8</v>
      </c>
      <c r="J7" s="59">
        <v>107451</v>
      </c>
      <c r="K7" s="67">
        <f t="shared" si="3"/>
        <v>2</v>
      </c>
      <c r="L7" s="68">
        <v>1158</v>
      </c>
      <c r="N7">
        <v>1143</v>
      </c>
      <c r="O7" s="115">
        <f t="shared" si="4"/>
        <v>17</v>
      </c>
    </row>
    <row r="8" spans="1:15" ht="15.75" thickBot="1">
      <c r="A8" s="108" t="s">
        <v>9</v>
      </c>
      <c r="B8" s="16">
        <v>123541</v>
      </c>
      <c r="C8" s="26">
        <f t="shared" si="0"/>
        <v>113.1732028838138</v>
      </c>
      <c r="D8" s="59">
        <v>778</v>
      </c>
      <c r="E8" s="26">
        <f t="shared" si="5"/>
        <v>158.79305912596402</v>
      </c>
      <c r="F8" s="27">
        <f t="shared" si="1"/>
        <v>0.9930591259640096</v>
      </c>
      <c r="G8" s="28">
        <f t="shared" si="2"/>
        <v>18.49305912596401</v>
      </c>
      <c r="H8" s="65">
        <v>157.8</v>
      </c>
      <c r="I8" s="66">
        <v>140.3</v>
      </c>
      <c r="J8" s="59">
        <v>109161</v>
      </c>
      <c r="K8" s="67">
        <f t="shared" si="3"/>
        <v>0</v>
      </c>
      <c r="L8" s="68">
        <v>778</v>
      </c>
      <c r="N8">
        <v>778</v>
      </c>
      <c r="O8" s="115">
        <f t="shared" si="4"/>
        <v>0</v>
      </c>
    </row>
    <row r="9" spans="1:15" ht="15.75" thickBot="1">
      <c r="A9" s="108" t="s">
        <v>10</v>
      </c>
      <c r="B9" s="16">
        <v>103705</v>
      </c>
      <c r="C9" s="26">
        <f t="shared" si="0"/>
        <v>135.7661844602998</v>
      </c>
      <c r="D9" s="59">
        <v>1085</v>
      </c>
      <c r="E9" s="26">
        <f t="shared" si="5"/>
        <v>95.58064516129032</v>
      </c>
      <c r="F9" s="27">
        <f t="shared" si="1"/>
        <v>3.780645161290323</v>
      </c>
      <c r="G9" s="28">
        <f t="shared" si="2"/>
        <v>25.180645161290315</v>
      </c>
      <c r="H9" s="69">
        <v>91.8</v>
      </c>
      <c r="I9" s="66">
        <v>70.4</v>
      </c>
      <c r="J9" s="59">
        <v>76385</v>
      </c>
      <c r="K9" s="67">
        <f t="shared" si="3"/>
        <v>0</v>
      </c>
      <c r="L9" s="68">
        <v>1085</v>
      </c>
      <c r="N9">
        <v>1085</v>
      </c>
      <c r="O9" s="115">
        <f t="shared" si="4"/>
        <v>0</v>
      </c>
    </row>
    <row r="10" spans="1:15" ht="15.75" thickBot="1">
      <c r="A10" s="113" t="s">
        <v>40</v>
      </c>
      <c r="B10" s="16">
        <v>0</v>
      </c>
      <c r="C10" s="26">
        <f t="shared" si="0"/>
        <v>0</v>
      </c>
      <c r="D10" s="60">
        <v>0</v>
      </c>
      <c r="E10" s="26" t="e">
        <f t="shared" si="5"/>
        <v>#DIV/0!</v>
      </c>
      <c r="F10" s="27" t="e">
        <f t="shared" si="1"/>
        <v>#DIV/0!</v>
      </c>
      <c r="G10" s="28" t="e">
        <f t="shared" si="2"/>
        <v>#DIV/0!</v>
      </c>
      <c r="H10" s="70" t="e">
        <v>#DIV/0!</v>
      </c>
      <c r="I10" s="66">
        <v>33.9</v>
      </c>
      <c r="J10" s="59">
        <v>4545</v>
      </c>
      <c r="K10" s="67">
        <f t="shared" si="3"/>
        <v>-134</v>
      </c>
      <c r="L10" s="68">
        <v>134</v>
      </c>
      <c r="N10">
        <v>0</v>
      </c>
      <c r="O10" s="115">
        <f t="shared" si="4"/>
        <v>0</v>
      </c>
    </row>
    <row r="11" spans="1:15" ht="15.75" thickBot="1">
      <c r="A11" s="113" t="s">
        <v>39</v>
      </c>
      <c r="B11" s="16">
        <v>0</v>
      </c>
      <c r="C11" s="26">
        <f t="shared" si="0"/>
        <v>0</v>
      </c>
      <c r="D11" s="59">
        <v>0</v>
      </c>
      <c r="E11" s="26" t="e">
        <f t="shared" si="5"/>
        <v>#DIV/0!</v>
      </c>
      <c r="F11" s="27" t="e">
        <f t="shared" si="1"/>
        <v>#DIV/0!</v>
      </c>
      <c r="G11" s="28" t="e">
        <f t="shared" si="2"/>
        <v>#DIV/0!</v>
      </c>
      <c r="H11" s="71" t="e">
        <v>#DIV/0!</v>
      </c>
      <c r="I11" s="66">
        <v>103.6</v>
      </c>
      <c r="J11" s="59">
        <v>150207</v>
      </c>
      <c r="K11" s="67">
        <f t="shared" si="3"/>
        <v>-1450</v>
      </c>
      <c r="L11" s="68">
        <v>1450</v>
      </c>
      <c r="N11">
        <v>0</v>
      </c>
      <c r="O11" s="115">
        <f t="shared" si="4"/>
        <v>0</v>
      </c>
    </row>
    <row r="12" spans="1:15" ht="15.75" thickBot="1">
      <c r="A12" s="108" t="s">
        <v>11</v>
      </c>
      <c r="B12" s="16">
        <v>136125</v>
      </c>
      <c r="C12" s="26">
        <f t="shared" si="0"/>
        <v>96.63301814464606</v>
      </c>
      <c r="D12" s="59">
        <v>1200</v>
      </c>
      <c r="E12" s="26">
        <f t="shared" si="5"/>
        <v>113.4375</v>
      </c>
      <c r="F12" s="27">
        <f t="shared" si="1"/>
        <v>0.5374999999999943</v>
      </c>
      <c r="G12" s="28">
        <f t="shared" si="2"/>
        <v>-3.9625000000000057</v>
      </c>
      <c r="H12" s="65">
        <v>112.9</v>
      </c>
      <c r="I12" s="66">
        <v>117.4</v>
      </c>
      <c r="J12" s="59">
        <v>140868</v>
      </c>
      <c r="K12" s="67">
        <f t="shared" si="3"/>
        <v>0</v>
      </c>
      <c r="L12" s="68">
        <v>1200</v>
      </c>
      <c r="N12">
        <v>1200</v>
      </c>
      <c r="O12" s="115">
        <f t="shared" si="4"/>
        <v>0</v>
      </c>
    </row>
    <row r="13" spans="1:15" ht="15.75" thickBot="1">
      <c r="A13" s="108" t="s">
        <v>41</v>
      </c>
      <c r="B13" s="16">
        <v>236834</v>
      </c>
      <c r="C13" s="26">
        <f t="shared" si="0"/>
        <v>109.33356723418399</v>
      </c>
      <c r="D13" s="59">
        <v>2176</v>
      </c>
      <c r="E13" s="26">
        <f t="shared" si="5"/>
        <v>108.83915441176471</v>
      </c>
      <c r="F13" s="27">
        <f t="shared" si="1"/>
        <v>-1.2608455882352843</v>
      </c>
      <c r="G13" s="28">
        <f t="shared" si="2"/>
        <v>4.439154411764704</v>
      </c>
      <c r="H13" s="65">
        <v>110.1</v>
      </c>
      <c r="I13" s="66">
        <v>104.4</v>
      </c>
      <c r="J13" s="59">
        <v>216616</v>
      </c>
      <c r="K13" s="67">
        <f t="shared" si="3"/>
        <v>101</v>
      </c>
      <c r="L13" s="68">
        <v>2075</v>
      </c>
      <c r="N13">
        <v>2148</v>
      </c>
      <c r="O13" s="115">
        <f t="shared" si="4"/>
        <v>28</v>
      </c>
    </row>
    <row r="14" spans="1:15" s="11" customFormat="1" ht="15.75" thickBot="1">
      <c r="A14" s="108" t="s">
        <v>12</v>
      </c>
      <c r="B14" s="16">
        <v>47489</v>
      </c>
      <c r="C14" s="26">
        <f t="shared" si="0"/>
        <v>104.49774452635054</v>
      </c>
      <c r="D14" s="59">
        <v>420</v>
      </c>
      <c r="E14" s="26">
        <f t="shared" si="5"/>
        <v>113.06904761904762</v>
      </c>
      <c r="F14" s="27">
        <f t="shared" si="1"/>
        <v>-0.1309523809523796</v>
      </c>
      <c r="G14" s="28">
        <f t="shared" si="2"/>
        <v>4.86904761904762</v>
      </c>
      <c r="H14" s="65">
        <v>113.2</v>
      </c>
      <c r="I14" s="66">
        <v>108.2</v>
      </c>
      <c r="J14" s="59">
        <v>45445</v>
      </c>
      <c r="K14" s="72">
        <f t="shared" si="3"/>
        <v>0</v>
      </c>
      <c r="L14" s="59">
        <v>420</v>
      </c>
      <c r="N14" s="11">
        <v>420</v>
      </c>
      <c r="O14" s="115">
        <f t="shared" si="4"/>
        <v>0</v>
      </c>
    </row>
    <row r="15" spans="1:15" ht="15.75" thickBot="1">
      <c r="A15" s="108" t="s">
        <v>13</v>
      </c>
      <c r="B15" s="16">
        <v>233401</v>
      </c>
      <c r="C15" s="26">
        <v>134.9</v>
      </c>
      <c r="D15" s="59">
        <v>1730</v>
      </c>
      <c r="E15" s="26">
        <f t="shared" si="5"/>
        <v>134.91387283236995</v>
      </c>
      <c r="F15" s="27">
        <f t="shared" si="1"/>
        <v>2.9138728323699468</v>
      </c>
      <c r="G15" s="28">
        <f t="shared" si="2"/>
        <v>18.01387283236994</v>
      </c>
      <c r="H15" s="65">
        <v>132</v>
      </c>
      <c r="I15" s="66">
        <v>116.9</v>
      </c>
      <c r="J15" s="59">
        <v>202218</v>
      </c>
      <c r="K15" s="67">
        <f t="shared" si="3"/>
        <v>0</v>
      </c>
      <c r="L15" s="68">
        <v>1730</v>
      </c>
      <c r="N15">
        <v>1730</v>
      </c>
      <c r="O15" s="115">
        <f t="shared" si="4"/>
        <v>0</v>
      </c>
    </row>
    <row r="16" spans="1:15" ht="15.75" thickBot="1">
      <c r="A16" s="108" t="s">
        <v>14</v>
      </c>
      <c r="B16" s="16">
        <v>179200</v>
      </c>
      <c r="C16" s="26">
        <f aca="true" t="shared" si="6" ref="C16:C30">B16/J16*100</f>
        <v>102.32340362357321</v>
      </c>
      <c r="D16" s="59">
        <v>1680</v>
      </c>
      <c r="E16" s="26">
        <f t="shared" si="5"/>
        <v>106.66666666666667</v>
      </c>
      <c r="F16" s="27">
        <f t="shared" si="1"/>
        <v>0.9666666666666686</v>
      </c>
      <c r="G16" s="28">
        <f t="shared" si="2"/>
        <v>-2.1333333333333258</v>
      </c>
      <c r="H16" s="65">
        <v>105.7</v>
      </c>
      <c r="I16" s="66">
        <v>108.8</v>
      </c>
      <c r="J16" s="59">
        <v>175131</v>
      </c>
      <c r="K16" s="67">
        <f t="shared" si="3"/>
        <v>70</v>
      </c>
      <c r="L16" s="68">
        <v>1610</v>
      </c>
      <c r="N16">
        <v>1658</v>
      </c>
      <c r="O16" s="115">
        <f t="shared" si="4"/>
        <v>22</v>
      </c>
    </row>
    <row r="17" spans="1:15" ht="15.75" thickBot="1">
      <c r="A17" s="108" t="s">
        <v>38</v>
      </c>
      <c r="B17" s="16">
        <v>48640</v>
      </c>
      <c r="C17" s="26" t="e">
        <f t="shared" si="6"/>
        <v>#DIV/0!</v>
      </c>
      <c r="D17" s="59">
        <v>658</v>
      </c>
      <c r="E17" s="26">
        <f t="shared" si="5"/>
        <v>73.9209726443769</v>
      </c>
      <c r="F17" s="27">
        <f t="shared" si="1"/>
        <v>1.0209726443768972</v>
      </c>
      <c r="G17" s="28">
        <v>0</v>
      </c>
      <c r="H17" s="65">
        <v>72.9</v>
      </c>
      <c r="I17" s="66">
        <v>0</v>
      </c>
      <c r="J17" s="59">
        <v>0</v>
      </c>
      <c r="K17" s="67">
        <f t="shared" si="3"/>
        <v>658</v>
      </c>
      <c r="L17" s="68">
        <v>0</v>
      </c>
      <c r="N17">
        <v>629</v>
      </c>
      <c r="O17" s="115">
        <f t="shared" si="4"/>
        <v>29</v>
      </c>
    </row>
    <row r="18" spans="1:15" ht="15.75" thickBot="1">
      <c r="A18" s="108" t="s">
        <v>15</v>
      </c>
      <c r="B18" s="16">
        <v>103081</v>
      </c>
      <c r="C18" s="26">
        <f t="shared" si="6"/>
        <v>102.17065942452746</v>
      </c>
      <c r="D18" s="59">
        <v>795</v>
      </c>
      <c r="E18" s="26">
        <f t="shared" si="5"/>
        <v>129.6616352201258</v>
      </c>
      <c r="F18" s="27">
        <f t="shared" si="1"/>
        <v>1.3616352201257769</v>
      </c>
      <c r="G18" s="28">
        <f>E18-I18</f>
        <v>2.7616352201257826</v>
      </c>
      <c r="H18" s="65">
        <v>128.3</v>
      </c>
      <c r="I18" s="66">
        <v>126.9</v>
      </c>
      <c r="J18" s="59">
        <v>100891</v>
      </c>
      <c r="K18" s="67">
        <f t="shared" si="3"/>
        <v>0</v>
      </c>
      <c r="L18" s="68">
        <v>795</v>
      </c>
      <c r="N18">
        <v>789</v>
      </c>
      <c r="O18" s="115">
        <f t="shared" si="4"/>
        <v>6</v>
      </c>
    </row>
    <row r="19" spans="1:15" ht="15.75" customHeight="1" thickBot="1">
      <c r="A19" s="118" t="s">
        <v>45</v>
      </c>
      <c r="B19" s="16">
        <v>54640</v>
      </c>
      <c r="C19" s="26">
        <f t="shared" si="6"/>
        <v>90.99235624240204</v>
      </c>
      <c r="D19" s="59">
        <v>485</v>
      </c>
      <c r="E19" s="26">
        <f t="shared" si="5"/>
        <v>112.65979381443299</v>
      </c>
      <c r="F19" s="27">
        <f t="shared" si="1"/>
        <v>-0.940206185567007</v>
      </c>
      <c r="G19" s="28">
        <f>E19-I19</f>
        <v>-9.64020618556701</v>
      </c>
      <c r="H19" s="65">
        <v>113.6</v>
      </c>
      <c r="I19" s="66">
        <v>122.3</v>
      </c>
      <c r="J19" s="59">
        <v>60049</v>
      </c>
      <c r="K19" s="67">
        <f t="shared" si="3"/>
        <v>-6</v>
      </c>
      <c r="L19" s="68">
        <v>491</v>
      </c>
      <c r="N19">
        <v>491</v>
      </c>
      <c r="O19" s="115">
        <f t="shared" si="4"/>
        <v>-6</v>
      </c>
    </row>
    <row r="20" spans="1:15" ht="15.75" thickBot="1">
      <c r="A20" s="111" t="s">
        <v>16</v>
      </c>
      <c r="B20" s="16">
        <v>97165</v>
      </c>
      <c r="C20" s="26">
        <f t="shared" si="6"/>
        <v>105.69455020124008</v>
      </c>
      <c r="D20" s="59">
        <v>872</v>
      </c>
      <c r="E20" s="26">
        <f t="shared" si="5"/>
        <v>111.42775229357798</v>
      </c>
      <c r="F20" s="27">
        <f t="shared" si="1"/>
        <v>1.7277522935779785</v>
      </c>
      <c r="G20" s="28">
        <f>E20-I20</f>
        <v>7.527752293577976</v>
      </c>
      <c r="H20" s="65">
        <v>109.7</v>
      </c>
      <c r="I20" s="66">
        <v>103.9</v>
      </c>
      <c r="J20" s="59">
        <v>91930</v>
      </c>
      <c r="K20" s="67">
        <f t="shared" si="3"/>
        <v>-13</v>
      </c>
      <c r="L20" s="68">
        <v>885</v>
      </c>
      <c r="N20">
        <v>874</v>
      </c>
      <c r="O20" s="115">
        <f t="shared" si="4"/>
        <v>-2</v>
      </c>
    </row>
    <row r="21" spans="1:15" ht="15.75" thickBot="1">
      <c r="A21" s="108" t="s">
        <v>43</v>
      </c>
      <c r="B21" s="16">
        <v>176466</v>
      </c>
      <c r="C21" s="26" t="e">
        <f t="shared" si="6"/>
        <v>#DIV/0!</v>
      </c>
      <c r="D21" s="59">
        <v>1532</v>
      </c>
      <c r="E21" s="26">
        <f t="shared" si="5"/>
        <v>115.18668407310705</v>
      </c>
      <c r="F21" s="27">
        <f t="shared" si="1"/>
        <v>2.2866840731070397</v>
      </c>
      <c r="G21" s="28">
        <v>0</v>
      </c>
      <c r="H21" s="71">
        <v>112.9</v>
      </c>
      <c r="I21" s="66">
        <v>0</v>
      </c>
      <c r="J21" s="59">
        <v>0</v>
      </c>
      <c r="K21" s="67">
        <f t="shared" si="3"/>
        <v>1532</v>
      </c>
      <c r="L21" s="68">
        <v>0</v>
      </c>
      <c r="N21">
        <v>1532</v>
      </c>
      <c r="O21" s="115">
        <f t="shared" si="4"/>
        <v>0</v>
      </c>
    </row>
    <row r="22" spans="1:15" ht="15.75" thickBot="1">
      <c r="A22" s="54" t="s">
        <v>34</v>
      </c>
      <c r="B22" s="16">
        <v>54000</v>
      </c>
      <c r="C22" s="26">
        <f t="shared" si="6"/>
        <v>95.07042253521126</v>
      </c>
      <c r="D22" s="59">
        <v>660</v>
      </c>
      <c r="E22" s="26">
        <f t="shared" si="5"/>
        <v>81.81818181818181</v>
      </c>
      <c r="F22" s="27">
        <f t="shared" si="1"/>
        <v>0.018181818181815856</v>
      </c>
      <c r="G22" s="28">
        <v>0</v>
      </c>
      <c r="H22" s="65">
        <v>81.8</v>
      </c>
      <c r="I22" s="66">
        <v>80.3</v>
      </c>
      <c r="J22" s="59">
        <v>56800</v>
      </c>
      <c r="K22" s="67">
        <f t="shared" si="3"/>
        <v>-47</v>
      </c>
      <c r="L22" s="68">
        <v>707</v>
      </c>
      <c r="N22">
        <v>684</v>
      </c>
      <c r="O22" s="115">
        <f t="shared" si="4"/>
        <v>-24</v>
      </c>
    </row>
    <row r="23" spans="1:15" ht="15.75" thickBot="1">
      <c r="A23" s="112" t="s">
        <v>27</v>
      </c>
      <c r="B23" s="16">
        <v>0</v>
      </c>
      <c r="C23" s="26" t="e">
        <f t="shared" si="6"/>
        <v>#DIV/0!</v>
      </c>
      <c r="D23" s="59">
        <v>0</v>
      </c>
      <c r="E23" s="26" t="e">
        <f t="shared" si="5"/>
        <v>#DIV/0!</v>
      </c>
      <c r="F23" s="27" t="e">
        <f t="shared" si="1"/>
        <v>#DIV/0!</v>
      </c>
      <c r="G23" s="28" t="e">
        <f aca="true" t="shared" si="7" ref="G23:G30">E23-I23</f>
        <v>#DIV/0!</v>
      </c>
      <c r="H23" s="65" t="e">
        <v>#DIV/0!</v>
      </c>
      <c r="I23" s="66">
        <v>0</v>
      </c>
      <c r="J23" s="59">
        <v>0</v>
      </c>
      <c r="K23" s="67">
        <f t="shared" si="3"/>
        <v>0</v>
      </c>
      <c r="L23" s="68">
        <v>0</v>
      </c>
      <c r="N23">
        <v>0</v>
      </c>
      <c r="O23" s="115">
        <f t="shared" si="4"/>
        <v>0</v>
      </c>
    </row>
    <row r="24" spans="1:15" ht="15.75" thickBot="1">
      <c r="A24" s="52" t="s">
        <v>17</v>
      </c>
      <c r="B24" s="16">
        <v>25100</v>
      </c>
      <c r="C24" s="26">
        <f t="shared" si="6"/>
        <v>94.64555052790347</v>
      </c>
      <c r="D24" s="59">
        <v>280</v>
      </c>
      <c r="E24" s="26">
        <f t="shared" si="5"/>
        <v>89.64285714285714</v>
      </c>
      <c r="F24" s="27">
        <f t="shared" si="1"/>
        <v>0.04285714285714448</v>
      </c>
      <c r="G24" s="28">
        <f t="shared" si="7"/>
        <v>-10.457142857142856</v>
      </c>
      <c r="H24" s="65">
        <v>89.6</v>
      </c>
      <c r="I24" s="66">
        <v>100.1</v>
      </c>
      <c r="J24" s="59">
        <v>26520</v>
      </c>
      <c r="K24" s="67">
        <f t="shared" si="3"/>
        <v>15</v>
      </c>
      <c r="L24" s="68">
        <v>265</v>
      </c>
      <c r="N24">
        <v>280</v>
      </c>
      <c r="O24" s="115">
        <f t="shared" si="4"/>
        <v>0</v>
      </c>
    </row>
    <row r="25" spans="1:17" s="117" customFormat="1" ht="15.75" thickBot="1">
      <c r="A25" s="58" t="s">
        <v>18</v>
      </c>
      <c r="B25" s="17">
        <v>24500</v>
      </c>
      <c r="C25" s="29">
        <f t="shared" si="6"/>
        <v>98</v>
      </c>
      <c r="D25" s="61">
        <v>210</v>
      </c>
      <c r="E25" s="29">
        <f t="shared" si="5"/>
        <v>116.66666666666667</v>
      </c>
      <c r="F25" s="27">
        <f t="shared" si="1"/>
        <v>-2.3333333333333286</v>
      </c>
      <c r="G25" s="28">
        <f t="shared" si="7"/>
        <v>-2.3333333333333286</v>
      </c>
      <c r="H25" s="73">
        <v>119</v>
      </c>
      <c r="I25" s="74">
        <v>119</v>
      </c>
      <c r="J25" s="61">
        <v>25000</v>
      </c>
      <c r="K25" s="72">
        <f t="shared" si="3"/>
        <v>0</v>
      </c>
      <c r="L25" s="61">
        <v>210</v>
      </c>
      <c r="M25" s="120"/>
      <c r="N25" s="120">
        <v>210</v>
      </c>
      <c r="O25" s="121">
        <f t="shared" si="4"/>
        <v>0</v>
      </c>
      <c r="P25" s="120"/>
      <c r="Q25" s="120"/>
    </row>
    <row r="26" spans="1:15" ht="15.75" thickBot="1">
      <c r="A26" s="99" t="s">
        <v>19</v>
      </c>
      <c r="B26" s="31">
        <f>SUM(B6:B25)</f>
        <v>1881731</v>
      </c>
      <c r="C26" s="32">
        <f t="shared" si="6"/>
        <v>110.68491523040989</v>
      </c>
      <c r="D26" s="100">
        <f>SUM(D6:D25)</f>
        <v>16721</v>
      </c>
      <c r="E26" s="32">
        <f t="shared" si="5"/>
        <v>112.5369894145087</v>
      </c>
      <c r="F26" s="32">
        <f t="shared" si="1"/>
        <v>1.036989414508696</v>
      </c>
      <c r="G26" s="33">
        <f t="shared" si="7"/>
        <v>6.236989414508699</v>
      </c>
      <c r="H26" s="104">
        <v>111.5</v>
      </c>
      <c r="I26" s="102">
        <v>106.3</v>
      </c>
      <c r="J26" s="100">
        <f>SUM(J6:J25)</f>
        <v>1700079</v>
      </c>
      <c r="K26" s="103">
        <f t="shared" si="3"/>
        <v>728</v>
      </c>
      <c r="L26" s="101">
        <f>SUM(L6:L25)</f>
        <v>15993</v>
      </c>
      <c r="N26">
        <v>16651</v>
      </c>
      <c r="O26" s="115">
        <f t="shared" si="4"/>
        <v>70</v>
      </c>
    </row>
    <row r="27" spans="1:15" ht="15">
      <c r="A27" s="114" t="s">
        <v>31</v>
      </c>
      <c r="B27" s="37">
        <v>0</v>
      </c>
      <c r="C27" s="29">
        <f t="shared" si="6"/>
        <v>0</v>
      </c>
      <c r="D27" s="62">
        <v>0</v>
      </c>
      <c r="E27" s="38" t="e">
        <f t="shared" si="5"/>
        <v>#DIV/0!</v>
      </c>
      <c r="F27" s="39" t="e">
        <f t="shared" si="1"/>
        <v>#DIV/0!</v>
      </c>
      <c r="G27" s="39" t="e">
        <f t="shared" si="7"/>
        <v>#DIV/0!</v>
      </c>
      <c r="H27" s="76" t="e">
        <v>#DIV/0!</v>
      </c>
      <c r="I27" s="76">
        <v>89.2</v>
      </c>
      <c r="J27" s="62">
        <v>56315</v>
      </c>
      <c r="K27" s="77">
        <f t="shared" si="3"/>
        <v>-631</v>
      </c>
      <c r="L27" s="77">
        <v>631</v>
      </c>
      <c r="N27">
        <v>0</v>
      </c>
      <c r="O27" s="115">
        <f t="shared" si="4"/>
        <v>0</v>
      </c>
    </row>
    <row r="28" spans="1:15" ht="15">
      <c r="A28" s="119" t="s">
        <v>26</v>
      </c>
      <c r="B28" s="18">
        <v>51242</v>
      </c>
      <c r="C28" s="40">
        <f t="shared" si="6"/>
        <v>106.37078861602973</v>
      </c>
      <c r="D28" s="63">
        <v>579</v>
      </c>
      <c r="E28" s="41">
        <f t="shared" si="5"/>
        <v>88.50086355785838</v>
      </c>
      <c r="F28" s="41">
        <f t="shared" si="1"/>
        <v>-0.49913644214161934</v>
      </c>
      <c r="G28" s="41">
        <f t="shared" si="7"/>
        <v>5.300863557858378</v>
      </c>
      <c r="H28" s="78">
        <v>89</v>
      </c>
      <c r="I28" s="78">
        <v>83.2</v>
      </c>
      <c r="J28" s="63">
        <v>48173</v>
      </c>
      <c r="K28" s="79">
        <f t="shared" si="3"/>
        <v>0</v>
      </c>
      <c r="L28" s="79">
        <v>579</v>
      </c>
      <c r="N28">
        <v>579</v>
      </c>
      <c r="O28" s="115">
        <f t="shared" si="4"/>
        <v>0</v>
      </c>
    </row>
    <row r="29" spans="1:15" ht="33" customHeight="1" thickBot="1">
      <c r="A29" s="110" t="s">
        <v>49</v>
      </c>
      <c r="B29" s="23">
        <v>24994</v>
      </c>
      <c r="C29" s="29">
        <f t="shared" si="6"/>
        <v>104.14166666666667</v>
      </c>
      <c r="D29" s="64">
        <v>355</v>
      </c>
      <c r="E29" s="42">
        <f t="shared" si="5"/>
        <v>70.40563380281691</v>
      </c>
      <c r="F29" s="27">
        <f t="shared" si="1"/>
        <v>-1.3943661971830892</v>
      </c>
      <c r="G29" s="27">
        <f t="shared" si="7"/>
        <v>-9.594366197183092</v>
      </c>
      <c r="H29" s="80">
        <v>71.8</v>
      </c>
      <c r="I29" s="80">
        <v>80</v>
      </c>
      <c r="J29" s="81">
        <v>24000</v>
      </c>
      <c r="K29" s="82">
        <f t="shared" si="3"/>
        <v>55</v>
      </c>
      <c r="L29" s="82">
        <v>300</v>
      </c>
      <c r="N29">
        <v>355</v>
      </c>
      <c r="O29" s="115">
        <f t="shared" si="4"/>
        <v>0</v>
      </c>
    </row>
    <row r="30" spans="1:15" ht="15.75" thickBot="1">
      <c r="A30" s="43" t="s">
        <v>20</v>
      </c>
      <c r="B30" s="36">
        <f>SUM(B26:B29)</f>
        <v>1957967</v>
      </c>
      <c r="C30" s="44">
        <f t="shared" si="6"/>
        <v>107.07657963859131</v>
      </c>
      <c r="D30" s="36">
        <f>SUM(D26:D29)</f>
        <v>17655</v>
      </c>
      <c r="E30" s="32">
        <f t="shared" si="5"/>
        <v>110.90155763239875</v>
      </c>
      <c r="F30" s="44">
        <f t="shared" si="1"/>
        <v>0.9015576323987489</v>
      </c>
      <c r="G30" s="45">
        <f t="shared" si="7"/>
        <v>6.401557632398749</v>
      </c>
      <c r="H30" s="44">
        <v>110</v>
      </c>
      <c r="I30" s="45">
        <v>104.5</v>
      </c>
      <c r="J30" s="36">
        <f>SUM(J26:J29)</f>
        <v>1828567</v>
      </c>
      <c r="K30" s="35">
        <f t="shared" si="3"/>
        <v>152</v>
      </c>
      <c r="L30" s="36">
        <f>L26+L27+L28+L29</f>
        <v>17503</v>
      </c>
      <c r="N30">
        <v>17585</v>
      </c>
      <c r="O30" s="115">
        <f t="shared" si="4"/>
        <v>70</v>
      </c>
    </row>
    <row r="31" spans="1:12" ht="15">
      <c r="A31" s="46"/>
      <c r="B31" s="47" t="s">
        <v>25</v>
      </c>
      <c r="C31" s="46"/>
      <c r="D31" s="46"/>
      <c r="E31" s="46"/>
      <c r="F31" s="48"/>
      <c r="G31" s="46"/>
      <c r="H31" s="49"/>
      <c r="I31" s="48"/>
      <c r="J31" s="50"/>
      <c r="K31" s="48"/>
      <c r="L31" s="48"/>
    </row>
    <row r="32" spans="1:12" ht="15">
      <c r="A32" s="85" t="s">
        <v>65</v>
      </c>
      <c r="B32" s="46"/>
      <c r="C32" s="46"/>
      <c r="D32" s="20">
        <f>L30</f>
        <v>17503</v>
      </c>
      <c r="E32" s="86"/>
      <c r="F32" s="48"/>
      <c r="G32" s="46"/>
      <c r="H32" s="87"/>
      <c r="I32" s="46">
        <v>2017</v>
      </c>
      <c r="J32" s="48">
        <v>2017</v>
      </c>
      <c r="K32" s="48"/>
      <c r="L32" s="48">
        <v>2017</v>
      </c>
    </row>
    <row r="33" spans="1:12" ht="15">
      <c r="A33" s="88" t="s">
        <v>21</v>
      </c>
      <c r="B33" s="86"/>
      <c r="C33" s="86"/>
      <c r="D33" s="20">
        <v>17586</v>
      </c>
      <c r="E33" s="46"/>
      <c r="F33" s="89"/>
      <c r="G33" s="86"/>
      <c r="H33" s="87"/>
      <c r="I33" s="90"/>
      <c r="J33" s="90"/>
      <c r="K33" s="90"/>
      <c r="L33" s="90"/>
    </row>
    <row r="34" spans="1:12" ht="15">
      <c r="A34" s="91" t="s">
        <v>22</v>
      </c>
      <c r="B34" s="91"/>
      <c r="C34" s="91"/>
      <c r="D34" s="92"/>
      <c r="E34" s="86"/>
      <c r="F34" s="90"/>
      <c r="G34" s="86"/>
      <c r="H34" s="87"/>
      <c r="I34" s="90"/>
      <c r="J34" s="90"/>
      <c r="K34" s="90"/>
      <c r="L34" s="90"/>
    </row>
    <row r="35" spans="1:12" ht="15">
      <c r="A35" s="4" t="s">
        <v>23</v>
      </c>
      <c r="B35" s="93"/>
      <c r="C35" s="93"/>
      <c r="D35" s="94">
        <f>D30-D32</f>
        <v>152</v>
      </c>
      <c r="E35" s="88"/>
      <c r="F35" s="88"/>
      <c r="G35" s="95"/>
      <c r="H35" s="96"/>
      <c r="I35" s="97"/>
      <c r="J35" s="95"/>
      <c r="K35" s="98"/>
      <c r="L35" s="98"/>
    </row>
    <row r="36" spans="1:12" ht="15">
      <c r="A36" s="4" t="s">
        <v>24</v>
      </c>
      <c r="B36" s="93"/>
      <c r="C36" s="93"/>
      <c r="D36" s="94">
        <f>D30-D33</f>
        <v>69</v>
      </c>
      <c r="E36" s="86"/>
      <c r="F36" s="98"/>
      <c r="G36" s="86"/>
      <c r="H36" s="87"/>
      <c r="I36" s="98" t="s">
        <v>35</v>
      </c>
      <c r="J36" s="98"/>
      <c r="K36" s="98"/>
      <c r="L36" s="98"/>
    </row>
    <row r="37" spans="1:12" ht="15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</sheetData>
  <sheetProtection/>
  <mergeCells count="14">
    <mergeCell ref="N4:O4"/>
    <mergeCell ref="A1:L2"/>
    <mergeCell ref="A3:A5"/>
    <mergeCell ref="B3:B5"/>
    <mergeCell ref="C3:C5"/>
    <mergeCell ref="D3:D5"/>
    <mergeCell ref="E3:E5"/>
    <mergeCell ref="H3:H5"/>
    <mergeCell ref="I3:I5"/>
    <mergeCell ref="J3:J5"/>
    <mergeCell ref="K3:K5"/>
    <mergeCell ref="L3:L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38.8515625" style="0" customWidth="1"/>
    <col min="2" max="2" width="10.57421875" style="98" customWidth="1"/>
    <col min="4" max="4" width="9.140625" style="98" customWidth="1"/>
    <col min="9" max="10" width="10.8515625" style="0" customWidth="1"/>
    <col min="13" max="13" width="2.140625" style="0" customWidth="1"/>
    <col min="14" max="14" width="11.7109375" style="0" customWidth="1"/>
    <col min="15" max="15" width="12.8515625" style="0" customWidth="1"/>
  </cols>
  <sheetData>
    <row r="1" spans="1:12" ht="15">
      <c r="A1" s="202" t="s">
        <v>62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197" t="s">
        <v>1</v>
      </c>
      <c r="C3" s="201" t="s">
        <v>28</v>
      </c>
      <c r="D3" s="197" t="s">
        <v>2</v>
      </c>
      <c r="E3" s="201" t="s">
        <v>3</v>
      </c>
      <c r="F3" s="24" t="s">
        <v>4</v>
      </c>
      <c r="G3" s="25" t="s">
        <v>5</v>
      </c>
      <c r="H3" s="197" t="s">
        <v>66</v>
      </c>
      <c r="I3" s="201" t="s">
        <v>30</v>
      </c>
      <c r="J3" s="197" t="s">
        <v>29</v>
      </c>
      <c r="K3" s="201" t="s">
        <v>63</v>
      </c>
      <c r="L3" s="197" t="s">
        <v>64</v>
      </c>
    </row>
    <row r="4" spans="1:15" ht="15">
      <c r="A4" s="199"/>
      <c r="B4" s="199"/>
      <c r="C4" s="199"/>
      <c r="D4" s="199"/>
      <c r="E4" s="199"/>
      <c r="F4" s="197" t="s">
        <v>6</v>
      </c>
      <c r="G4" s="197" t="s">
        <v>33</v>
      </c>
      <c r="H4" s="199"/>
      <c r="I4" s="199"/>
      <c r="J4" s="199"/>
      <c r="K4" s="199"/>
      <c r="L4" s="199"/>
      <c r="N4" s="203" t="s">
        <v>56</v>
      </c>
      <c r="O4" s="203"/>
    </row>
    <row r="5" spans="1:15" ht="45.75" thickBot="1">
      <c r="A5" s="198"/>
      <c r="B5" s="200"/>
      <c r="C5" s="198"/>
      <c r="D5" s="200"/>
      <c r="E5" s="198"/>
      <c r="F5" s="200"/>
      <c r="G5" s="198"/>
      <c r="H5" s="200"/>
      <c r="I5" s="200"/>
      <c r="J5" s="200"/>
      <c r="K5" s="200"/>
      <c r="L5" s="200"/>
      <c r="N5" s="116" t="s">
        <v>54</v>
      </c>
      <c r="O5" s="116" t="s">
        <v>61</v>
      </c>
    </row>
    <row r="6" spans="1:15" ht="15.75" thickBot="1">
      <c r="A6" s="108" t="s">
        <v>7</v>
      </c>
      <c r="B6" s="16">
        <v>126048</v>
      </c>
      <c r="C6" s="26">
        <f aca="true" t="shared" si="0" ref="C6:C14">B6/J6*100</f>
        <v>111.83688679496393</v>
      </c>
      <c r="D6" s="122">
        <v>1000</v>
      </c>
      <c r="E6" s="26">
        <f>B6/D6</f>
        <v>126.048</v>
      </c>
      <c r="F6" s="27">
        <f aca="true" t="shared" si="1" ref="F6:F30">E6-H6</f>
        <v>1.2480000000000047</v>
      </c>
      <c r="G6" s="28">
        <f aca="true" t="shared" si="2" ref="G6:G16">E6-I6</f>
        <v>13.347999999999999</v>
      </c>
      <c r="H6" s="65">
        <v>124.8</v>
      </c>
      <c r="I6" s="66">
        <v>112.7</v>
      </c>
      <c r="J6" s="59">
        <v>112707</v>
      </c>
      <c r="K6" s="67">
        <f aca="true" t="shared" si="3" ref="K6:K30">D6-L6</f>
        <v>0</v>
      </c>
      <c r="L6" s="68">
        <v>1000</v>
      </c>
      <c r="N6" s="128">
        <v>1000</v>
      </c>
      <c r="O6" s="115">
        <f aca="true" t="shared" si="4" ref="O6:O30">D6-N6</f>
        <v>0</v>
      </c>
    </row>
    <row r="7" spans="1:15" ht="15.75" thickBot="1">
      <c r="A7" s="108" t="s">
        <v>8</v>
      </c>
      <c r="B7" s="16">
        <v>107978</v>
      </c>
      <c r="C7" s="26">
        <f t="shared" si="0"/>
        <v>101.33736262704944</v>
      </c>
      <c r="D7" s="122">
        <v>1160</v>
      </c>
      <c r="E7" s="26">
        <f aca="true" t="shared" si="5" ref="E7:E30">B7/D7</f>
        <v>93.0844827586207</v>
      </c>
      <c r="F7" s="27">
        <f t="shared" si="1"/>
        <v>-4.415517241379305</v>
      </c>
      <c r="G7" s="28">
        <f t="shared" si="2"/>
        <v>1.0844827586206947</v>
      </c>
      <c r="H7" s="65">
        <v>97.5</v>
      </c>
      <c r="I7" s="66">
        <v>92</v>
      </c>
      <c r="J7" s="59">
        <v>106553</v>
      </c>
      <c r="K7" s="67">
        <f t="shared" si="3"/>
        <v>2</v>
      </c>
      <c r="L7" s="68">
        <v>1158</v>
      </c>
      <c r="N7" s="128">
        <v>1160</v>
      </c>
      <c r="O7" s="115">
        <f t="shared" si="4"/>
        <v>0</v>
      </c>
    </row>
    <row r="8" spans="1:15" ht="15.75" thickBot="1">
      <c r="A8" s="108" t="s">
        <v>9</v>
      </c>
      <c r="B8" s="16">
        <v>123300</v>
      </c>
      <c r="C8" s="26">
        <f t="shared" si="0"/>
        <v>104.41631028496423</v>
      </c>
      <c r="D8" s="122">
        <v>778</v>
      </c>
      <c r="E8" s="26">
        <f t="shared" si="5"/>
        <v>158.4832904884319</v>
      </c>
      <c r="F8" s="27">
        <f t="shared" si="1"/>
        <v>-0.31670951156812066</v>
      </c>
      <c r="G8" s="28">
        <f t="shared" si="2"/>
        <v>6.683290488431879</v>
      </c>
      <c r="H8" s="65">
        <v>158.8</v>
      </c>
      <c r="I8" s="66">
        <v>151.8</v>
      </c>
      <c r="J8" s="59">
        <v>118085</v>
      </c>
      <c r="K8" s="67">
        <f t="shared" si="3"/>
        <v>0</v>
      </c>
      <c r="L8" s="68">
        <v>778</v>
      </c>
      <c r="N8" s="128">
        <v>778</v>
      </c>
      <c r="O8" s="115">
        <f t="shared" si="4"/>
        <v>0</v>
      </c>
    </row>
    <row r="9" spans="1:15" ht="15.75" thickBot="1">
      <c r="A9" s="108" t="s">
        <v>10</v>
      </c>
      <c r="B9" s="135">
        <v>99360</v>
      </c>
      <c r="C9" s="26">
        <f t="shared" si="0"/>
        <v>148.0355785992044</v>
      </c>
      <c r="D9" s="134">
        <v>1085</v>
      </c>
      <c r="E9" s="26">
        <f t="shared" si="5"/>
        <v>91.57603686635944</v>
      </c>
      <c r="F9" s="27">
        <f t="shared" si="1"/>
        <v>-4.0239631336405495</v>
      </c>
      <c r="G9" s="28">
        <f t="shared" si="2"/>
        <v>29.676036866359446</v>
      </c>
      <c r="H9" s="69">
        <v>95.6</v>
      </c>
      <c r="I9" s="66">
        <v>61.9</v>
      </c>
      <c r="J9" s="59">
        <v>67119</v>
      </c>
      <c r="K9" s="67">
        <f t="shared" si="3"/>
        <v>0</v>
      </c>
      <c r="L9" s="68">
        <v>1085</v>
      </c>
      <c r="N9" s="128">
        <v>1085</v>
      </c>
      <c r="O9" s="115">
        <f t="shared" si="4"/>
        <v>0</v>
      </c>
    </row>
    <row r="10" spans="1:15" ht="15.75" thickBot="1">
      <c r="A10" s="113" t="s">
        <v>40</v>
      </c>
      <c r="B10" s="16">
        <v>0</v>
      </c>
      <c r="C10" s="26">
        <f t="shared" si="0"/>
        <v>0</v>
      </c>
      <c r="D10" s="124">
        <v>0</v>
      </c>
      <c r="E10" s="26" t="e">
        <f t="shared" si="5"/>
        <v>#DIV/0!</v>
      </c>
      <c r="F10" s="27" t="e">
        <f t="shared" si="1"/>
        <v>#DIV/0!</v>
      </c>
      <c r="G10" s="28" t="e">
        <f t="shared" si="2"/>
        <v>#DIV/0!</v>
      </c>
      <c r="H10" s="70" t="e">
        <v>#DIV/0!</v>
      </c>
      <c r="I10" s="66">
        <v>44.3</v>
      </c>
      <c r="J10" s="59">
        <v>6250</v>
      </c>
      <c r="K10" s="67">
        <f t="shared" si="3"/>
        <v>-141</v>
      </c>
      <c r="L10" s="68">
        <v>141</v>
      </c>
      <c r="N10" s="129">
        <v>0</v>
      </c>
      <c r="O10" s="115">
        <f t="shared" si="4"/>
        <v>0</v>
      </c>
    </row>
    <row r="11" spans="1:15" ht="15.75" thickBot="1">
      <c r="A11" s="113" t="s">
        <v>39</v>
      </c>
      <c r="B11" s="16">
        <v>0</v>
      </c>
      <c r="C11" s="26">
        <f t="shared" si="0"/>
        <v>0</v>
      </c>
      <c r="D11" s="122">
        <v>0</v>
      </c>
      <c r="E11" s="26" t="e">
        <f t="shared" si="5"/>
        <v>#DIV/0!</v>
      </c>
      <c r="F11" s="27" t="e">
        <f t="shared" si="1"/>
        <v>#DIV/0!</v>
      </c>
      <c r="G11" s="28" t="e">
        <f t="shared" si="2"/>
        <v>#DIV/0!</v>
      </c>
      <c r="H11" s="71" t="e">
        <v>#DIV/0!</v>
      </c>
      <c r="I11" s="66">
        <v>103.7</v>
      </c>
      <c r="J11" s="59">
        <v>150334</v>
      </c>
      <c r="K11" s="67">
        <f t="shared" si="3"/>
        <v>-1450</v>
      </c>
      <c r="L11" s="68">
        <v>1450</v>
      </c>
      <c r="N11" s="128">
        <v>0</v>
      </c>
      <c r="O11" s="115">
        <f t="shared" si="4"/>
        <v>0</v>
      </c>
    </row>
    <row r="12" spans="1:15" ht="15.75" thickBot="1">
      <c r="A12" s="108" t="s">
        <v>11</v>
      </c>
      <c r="B12" s="16">
        <v>139009</v>
      </c>
      <c r="C12" s="26">
        <f t="shared" si="0"/>
        <v>99.29356133659051</v>
      </c>
      <c r="D12" s="122">
        <v>1200</v>
      </c>
      <c r="E12" s="26">
        <f t="shared" si="5"/>
        <v>115.84083333333334</v>
      </c>
      <c r="F12" s="27">
        <f t="shared" si="1"/>
        <v>2.4408333333333303</v>
      </c>
      <c r="G12" s="28">
        <f t="shared" si="2"/>
        <v>-0.8591666666666669</v>
      </c>
      <c r="H12" s="65">
        <v>113.4</v>
      </c>
      <c r="I12" s="66">
        <v>116.7</v>
      </c>
      <c r="J12" s="59">
        <v>139998</v>
      </c>
      <c r="K12" s="67">
        <f t="shared" si="3"/>
        <v>0</v>
      </c>
      <c r="L12" s="68">
        <v>1200</v>
      </c>
      <c r="N12" s="128">
        <v>1200</v>
      </c>
      <c r="O12" s="115">
        <f t="shared" si="4"/>
        <v>0</v>
      </c>
    </row>
    <row r="13" spans="1:15" ht="15.75" thickBot="1">
      <c r="A13" s="108" t="s">
        <v>41</v>
      </c>
      <c r="B13" s="16">
        <v>233828</v>
      </c>
      <c r="C13" s="26">
        <f>B13/J13*100</f>
        <v>102.61690035766793</v>
      </c>
      <c r="D13" s="122">
        <v>2176</v>
      </c>
      <c r="E13" s="26">
        <f t="shared" si="5"/>
        <v>107.45772058823529</v>
      </c>
      <c r="F13" s="27">
        <f t="shared" si="1"/>
        <v>-1.3422794117647072</v>
      </c>
      <c r="G13" s="28">
        <f t="shared" si="2"/>
        <v>-2.342279411764707</v>
      </c>
      <c r="H13" s="65">
        <v>108.8</v>
      </c>
      <c r="I13" s="66">
        <v>109.8</v>
      </c>
      <c r="J13" s="59">
        <v>227865</v>
      </c>
      <c r="K13" s="67">
        <f t="shared" si="3"/>
        <v>101</v>
      </c>
      <c r="L13" s="68">
        <v>2075</v>
      </c>
      <c r="N13" s="128">
        <v>2176</v>
      </c>
      <c r="O13" s="115">
        <f t="shared" si="4"/>
        <v>0</v>
      </c>
    </row>
    <row r="14" spans="1:15" ht="15.75" thickBot="1">
      <c r="A14" s="108" t="s">
        <v>12</v>
      </c>
      <c r="B14" s="16">
        <v>47564</v>
      </c>
      <c r="C14" s="26">
        <f t="shared" si="0"/>
        <v>99.81323316475354</v>
      </c>
      <c r="D14" s="122">
        <v>420</v>
      </c>
      <c r="E14" s="26">
        <f t="shared" si="5"/>
        <v>113.24761904761905</v>
      </c>
      <c r="F14" s="27">
        <f t="shared" si="1"/>
        <v>0.14761904761905953</v>
      </c>
      <c r="G14" s="28">
        <f t="shared" si="2"/>
        <v>-0.25238095238094616</v>
      </c>
      <c r="H14" s="65">
        <v>113.1</v>
      </c>
      <c r="I14" s="66">
        <v>113.5</v>
      </c>
      <c r="J14" s="59">
        <v>47653</v>
      </c>
      <c r="K14" s="72">
        <f t="shared" si="3"/>
        <v>0</v>
      </c>
      <c r="L14" s="59">
        <v>420</v>
      </c>
      <c r="M14" s="11"/>
      <c r="N14" s="128">
        <v>420</v>
      </c>
      <c r="O14" s="115">
        <f t="shared" si="4"/>
        <v>0</v>
      </c>
    </row>
    <row r="15" spans="1:15" ht="15.75" thickBot="1">
      <c r="A15" s="108" t="s">
        <v>13</v>
      </c>
      <c r="B15" s="16">
        <v>238903</v>
      </c>
      <c r="C15" s="26">
        <v>134.9</v>
      </c>
      <c r="D15" s="122">
        <v>1730</v>
      </c>
      <c r="E15" s="26">
        <f t="shared" si="5"/>
        <v>138.09421965317918</v>
      </c>
      <c r="F15" s="27">
        <f t="shared" si="1"/>
        <v>3.194219653179175</v>
      </c>
      <c r="G15" s="28">
        <f t="shared" si="2"/>
        <v>21.694219653179175</v>
      </c>
      <c r="H15" s="65">
        <v>134.9</v>
      </c>
      <c r="I15" s="66">
        <v>116.4</v>
      </c>
      <c r="J15" s="59">
        <v>201372</v>
      </c>
      <c r="K15" s="67">
        <f t="shared" si="3"/>
        <v>0</v>
      </c>
      <c r="L15" s="68">
        <v>1730</v>
      </c>
      <c r="N15" s="128">
        <v>1730</v>
      </c>
      <c r="O15" s="115">
        <f t="shared" si="4"/>
        <v>0</v>
      </c>
    </row>
    <row r="16" spans="1:15" ht="15.75" thickBot="1">
      <c r="A16" s="108" t="s">
        <v>14</v>
      </c>
      <c r="B16" s="16">
        <v>180212</v>
      </c>
      <c r="C16" s="26">
        <f aca="true" t="shared" si="6" ref="C16:C30">B16/J16*100</f>
        <v>100.29217472605141</v>
      </c>
      <c r="D16" s="122">
        <v>1680</v>
      </c>
      <c r="E16" s="26">
        <f t="shared" si="5"/>
        <v>107.26904761904763</v>
      </c>
      <c r="F16" s="27">
        <f t="shared" si="1"/>
        <v>0.5690476190476232</v>
      </c>
      <c r="G16" s="28">
        <f t="shared" si="2"/>
        <v>-4.330952380952368</v>
      </c>
      <c r="H16" s="65">
        <v>106.7</v>
      </c>
      <c r="I16" s="66">
        <v>111.6</v>
      </c>
      <c r="J16" s="59">
        <v>179687</v>
      </c>
      <c r="K16" s="67">
        <f t="shared" si="3"/>
        <v>70</v>
      </c>
      <c r="L16" s="68">
        <v>1610</v>
      </c>
      <c r="N16" s="128">
        <v>1680</v>
      </c>
      <c r="O16" s="115">
        <f t="shared" si="4"/>
        <v>0</v>
      </c>
    </row>
    <row r="17" spans="1:15" ht="15.75" thickBot="1">
      <c r="A17" s="108" t="s">
        <v>38</v>
      </c>
      <c r="B17" s="16">
        <v>47800</v>
      </c>
      <c r="C17" s="26" t="e">
        <f t="shared" si="6"/>
        <v>#DIV/0!</v>
      </c>
      <c r="D17" s="122">
        <v>664</v>
      </c>
      <c r="E17" s="26">
        <f t="shared" si="5"/>
        <v>71.98795180722891</v>
      </c>
      <c r="F17" s="27">
        <f t="shared" si="1"/>
        <v>-1.9120481927710955</v>
      </c>
      <c r="G17" s="28">
        <v>0</v>
      </c>
      <c r="H17" s="65">
        <v>73.9</v>
      </c>
      <c r="I17" s="66">
        <v>0</v>
      </c>
      <c r="J17" s="59">
        <v>0</v>
      </c>
      <c r="K17" s="67">
        <f t="shared" si="3"/>
        <v>664</v>
      </c>
      <c r="L17" s="68">
        <v>0</v>
      </c>
      <c r="N17" s="128">
        <v>658</v>
      </c>
      <c r="O17" s="115">
        <f t="shared" si="4"/>
        <v>6</v>
      </c>
    </row>
    <row r="18" spans="1:15" ht="15.75" thickBot="1">
      <c r="A18" s="108" t="s">
        <v>15</v>
      </c>
      <c r="B18" s="16">
        <v>104018</v>
      </c>
      <c r="C18" s="26">
        <f t="shared" si="6"/>
        <v>100.40250576731884</v>
      </c>
      <c r="D18" s="122">
        <v>795</v>
      </c>
      <c r="E18" s="26">
        <f t="shared" si="5"/>
        <v>130.84025157232705</v>
      </c>
      <c r="F18" s="27">
        <f t="shared" si="1"/>
        <v>1.1402515723270596</v>
      </c>
      <c r="G18" s="28">
        <f>E18-I18</f>
        <v>0.5402515723270369</v>
      </c>
      <c r="H18" s="65">
        <v>129.7</v>
      </c>
      <c r="I18" s="66">
        <v>130.3</v>
      </c>
      <c r="J18" s="59">
        <v>103601</v>
      </c>
      <c r="K18" s="67">
        <f t="shared" si="3"/>
        <v>0</v>
      </c>
      <c r="L18" s="68">
        <v>795</v>
      </c>
      <c r="N18" s="128">
        <v>795</v>
      </c>
      <c r="O18" s="115">
        <f t="shared" si="4"/>
        <v>0</v>
      </c>
    </row>
    <row r="19" spans="1:15" ht="15.75" thickBot="1">
      <c r="A19" s="118" t="s">
        <v>45</v>
      </c>
      <c r="B19" s="135">
        <v>54640</v>
      </c>
      <c r="C19" s="26">
        <f t="shared" si="6"/>
        <v>86.52003863632764</v>
      </c>
      <c r="D19" s="134">
        <v>485</v>
      </c>
      <c r="E19" s="26">
        <f t="shared" si="5"/>
        <v>112.65979381443299</v>
      </c>
      <c r="F19" s="27">
        <f t="shared" si="1"/>
        <v>-0.040206185567015496</v>
      </c>
      <c r="G19" s="28">
        <f>E19-I19</f>
        <v>-16.74020618556702</v>
      </c>
      <c r="H19" s="65">
        <v>112.7</v>
      </c>
      <c r="I19" s="66">
        <v>129.4</v>
      </c>
      <c r="J19" s="59">
        <v>63153</v>
      </c>
      <c r="K19" s="67">
        <f t="shared" si="3"/>
        <v>-3</v>
      </c>
      <c r="L19" s="68">
        <v>488</v>
      </c>
      <c r="N19" s="128">
        <v>485</v>
      </c>
      <c r="O19" s="115">
        <f t="shared" si="4"/>
        <v>0</v>
      </c>
    </row>
    <row r="20" spans="1:15" ht="15.75" thickBot="1">
      <c r="A20" s="111" t="s">
        <v>16</v>
      </c>
      <c r="B20" s="16">
        <v>100004</v>
      </c>
      <c r="C20" s="26">
        <f t="shared" si="6"/>
        <v>107.9921816787793</v>
      </c>
      <c r="D20" s="122">
        <v>872</v>
      </c>
      <c r="E20" s="26">
        <f t="shared" si="5"/>
        <v>114.68348623853211</v>
      </c>
      <c r="F20" s="27">
        <f t="shared" si="1"/>
        <v>3.283486238532106</v>
      </c>
      <c r="G20" s="28">
        <f>E20-I20</f>
        <v>10.083486238532117</v>
      </c>
      <c r="H20" s="65">
        <v>111.4</v>
      </c>
      <c r="I20" s="66">
        <v>104.6</v>
      </c>
      <c r="J20" s="59">
        <v>92603</v>
      </c>
      <c r="K20" s="67">
        <f t="shared" si="3"/>
        <v>-13</v>
      </c>
      <c r="L20" s="68">
        <v>885</v>
      </c>
      <c r="N20" s="128">
        <v>872</v>
      </c>
      <c r="O20" s="115">
        <f t="shared" si="4"/>
        <v>0</v>
      </c>
    </row>
    <row r="21" spans="1:15" ht="15.75" thickBot="1">
      <c r="A21" s="108" t="s">
        <v>43</v>
      </c>
      <c r="B21" s="16">
        <v>176462</v>
      </c>
      <c r="C21" s="26" t="e">
        <f t="shared" si="6"/>
        <v>#DIV/0!</v>
      </c>
      <c r="D21" s="122">
        <v>1532</v>
      </c>
      <c r="E21" s="26">
        <f t="shared" si="5"/>
        <v>115.18407310704961</v>
      </c>
      <c r="F21" s="27">
        <f t="shared" si="1"/>
        <v>-0.015926892950389515</v>
      </c>
      <c r="G21" s="28">
        <v>0</v>
      </c>
      <c r="H21" s="71">
        <v>115.2</v>
      </c>
      <c r="I21" s="66">
        <v>0</v>
      </c>
      <c r="J21" s="59">
        <v>0</v>
      </c>
      <c r="K21" s="67">
        <f t="shared" si="3"/>
        <v>1532</v>
      </c>
      <c r="L21" s="68">
        <v>0</v>
      </c>
      <c r="N21" s="128">
        <v>1532</v>
      </c>
      <c r="O21" s="115">
        <f t="shared" si="4"/>
        <v>0</v>
      </c>
    </row>
    <row r="22" spans="1:15" ht="15.75" thickBot="1">
      <c r="A22" s="111" t="s">
        <v>34</v>
      </c>
      <c r="B22" s="16">
        <v>54900</v>
      </c>
      <c r="C22" s="26">
        <f t="shared" si="6"/>
        <v>93.05084745762711</v>
      </c>
      <c r="D22" s="122">
        <v>660</v>
      </c>
      <c r="E22" s="26">
        <f t="shared" si="5"/>
        <v>83.18181818181819</v>
      </c>
      <c r="F22" s="27">
        <f t="shared" si="1"/>
        <v>1.3818181818181898</v>
      </c>
      <c r="G22" s="28">
        <v>0</v>
      </c>
      <c r="H22" s="65">
        <v>81.8</v>
      </c>
      <c r="I22" s="66">
        <v>83.5</v>
      </c>
      <c r="J22" s="59">
        <v>59000</v>
      </c>
      <c r="K22" s="67">
        <f t="shared" si="3"/>
        <v>-47</v>
      </c>
      <c r="L22" s="68">
        <v>707</v>
      </c>
      <c r="N22" s="128">
        <v>660</v>
      </c>
      <c r="O22" s="115">
        <f t="shared" si="4"/>
        <v>0</v>
      </c>
    </row>
    <row r="23" spans="1:15" ht="15.75" thickBot="1">
      <c r="A23" s="112" t="s">
        <v>27</v>
      </c>
      <c r="B23" s="16">
        <v>0</v>
      </c>
      <c r="C23" s="26" t="e">
        <f t="shared" si="6"/>
        <v>#DIV/0!</v>
      </c>
      <c r="D23" s="122">
        <v>0</v>
      </c>
      <c r="E23" s="26" t="e">
        <f t="shared" si="5"/>
        <v>#DIV/0!</v>
      </c>
      <c r="F23" s="27" t="e">
        <f t="shared" si="1"/>
        <v>#DIV/0!</v>
      </c>
      <c r="G23" s="28" t="e">
        <f aca="true" t="shared" si="7" ref="G23:G30">E23-I23</f>
        <v>#DIV/0!</v>
      </c>
      <c r="H23" s="65" t="e">
        <v>#DIV/0!</v>
      </c>
      <c r="I23" s="66">
        <v>0</v>
      </c>
      <c r="J23" s="59">
        <v>0</v>
      </c>
      <c r="K23" s="67">
        <f t="shared" si="3"/>
        <v>0</v>
      </c>
      <c r="L23" s="68">
        <v>0</v>
      </c>
      <c r="N23" s="128">
        <v>0</v>
      </c>
      <c r="O23" s="115">
        <f t="shared" si="4"/>
        <v>0</v>
      </c>
    </row>
    <row r="24" spans="1:15" ht="15.75" thickBot="1">
      <c r="A24" s="108" t="s">
        <v>17</v>
      </c>
      <c r="B24" s="135">
        <v>25120</v>
      </c>
      <c r="C24" s="26">
        <f t="shared" si="6"/>
        <v>94.79245283018868</v>
      </c>
      <c r="D24" s="134">
        <v>280</v>
      </c>
      <c r="E24" s="26">
        <f t="shared" si="5"/>
        <v>89.71428571428571</v>
      </c>
      <c r="F24" s="27">
        <f t="shared" si="1"/>
        <v>0.11428571428571388</v>
      </c>
      <c r="G24" s="28">
        <f t="shared" si="7"/>
        <v>-10.285714285714292</v>
      </c>
      <c r="H24" s="65">
        <v>89.6</v>
      </c>
      <c r="I24" s="66">
        <v>100</v>
      </c>
      <c r="J24" s="59">
        <v>26500</v>
      </c>
      <c r="K24" s="67">
        <f t="shared" si="3"/>
        <v>15</v>
      </c>
      <c r="L24" s="68">
        <v>265</v>
      </c>
      <c r="N24" s="128">
        <v>280</v>
      </c>
      <c r="O24" s="115">
        <f t="shared" si="4"/>
        <v>0</v>
      </c>
    </row>
    <row r="25" spans="1:15" ht="15.75" thickBot="1">
      <c r="A25" s="109" t="s">
        <v>18</v>
      </c>
      <c r="B25" s="132">
        <v>24250</v>
      </c>
      <c r="C25" s="29">
        <f t="shared" si="6"/>
        <v>97</v>
      </c>
      <c r="D25" s="133">
        <v>210</v>
      </c>
      <c r="E25" s="29">
        <f t="shared" si="5"/>
        <v>115.47619047619048</v>
      </c>
      <c r="F25" s="27">
        <f t="shared" si="1"/>
        <v>-1.2238095238095212</v>
      </c>
      <c r="G25" s="28">
        <f t="shared" si="7"/>
        <v>-3.5238095238095184</v>
      </c>
      <c r="H25" s="73">
        <v>116.7</v>
      </c>
      <c r="I25" s="74">
        <v>119</v>
      </c>
      <c r="J25" s="61">
        <v>25000</v>
      </c>
      <c r="K25" s="72">
        <f t="shared" si="3"/>
        <v>0</v>
      </c>
      <c r="L25" s="61">
        <v>210</v>
      </c>
      <c r="M25" s="120"/>
      <c r="N25" s="128">
        <v>210</v>
      </c>
      <c r="O25" s="121">
        <f t="shared" si="4"/>
        <v>0</v>
      </c>
    </row>
    <row r="26" spans="1:15" ht="15.75" thickBot="1">
      <c r="A26" s="99" t="s">
        <v>19</v>
      </c>
      <c r="B26" s="31">
        <f>SUM(B6:B25)</f>
        <v>1883396</v>
      </c>
      <c r="C26" s="32">
        <f t="shared" si="6"/>
        <v>109.02563271354806</v>
      </c>
      <c r="D26" s="125">
        <f>SUM(D6:D25)</f>
        <v>16727</v>
      </c>
      <c r="E26" s="32">
        <f t="shared" si="5"/>
        <v>112.59616189394393</v>
      </c>
      <c r="F26" s="32">
        <f t="shared" si="1"/>
        <v>0.09616189394392904</v>
      </c>
      <c r="G26" s="33">
        <f t="shared" si="7"/>
        <v>4.596161893943929</v>
      </c>
      <c r="H26" s="104">
        <v>112.5</v>
      </c>
      <c r="I26" s="102">
        <v>108</v>
      </c>
      <c r="J26" s="100">
        <f>SUM(J6:J25)</f>
        <v>1727480</v>
      </c>
      <c r="K26" s="103">
        <f t="shared" si="3"/>
        <v>730</v>
      </c>
      <c r="L26" s="101">
        <f>SUM(L6:L25)</f>
        <v>15997</v>
      </c>
      <c r="N26" s="130">
        <f>SUM(N6:N25)</f>
        <v>16721</v>
      </c>
      <c r="O26" s="115">
        <f t="shared" si="4"/>
        <v>6</v>
      </c>
    </row>
    <row r="27" spans="1:15" ht="15">
      <c r="A27" s="114" t="s">
        <v>31</v>
      </c>
      <c r="B27" s="37">
        <v>0</v>
      </c>
      <c r="C27" s="29">
        <f t="shared" si="6"/>
        <v>0</v>
      </c>
      <c r="D27" s="126">
        <v>0</v>
      </c>
      <c r="E27" s="38" t="e">
        <f t="shared" si="5"/>
        <v>#DIV/0!</v>
      </c>
      <c r="F27" s="39" t="e">
        <f t="shared" si="1"/>
        <v>#DIV/0!</v>
      </c>
      <c r="G27" s="39" t="e">
        <f t="shared" si="7"/>
        <v>#DIV/0!</v>
      </c>
      <c r="H27" s="76" t="e">
        <v>#DIV/0!</v>
      </c>
      <c r="I27" s="76">
        <v>75.4</v>
      </c>
      <c r="J27" s="62">
        <v>46741</v>
      </c>
      <c r="K27" s="77">
        <f t="shared" si="3"/>
        <v>-620</v>
      </c>
      <c r="L27" s="77">
        <v>620</v>
      </c>
      <c r="N27" s="128">
        <v>0</v>
      </c>
      <c r="O27" s="115">
        <f t="shared" si="4"/>
        <v>0</v>
      </c>
    </row>
    <row r="28" spans="1:15" ht="15">
      <c r="A28" s="119" t="s">
        <v>26</v>
      </c>
      <c r="B28" s="18">
        <v>51242</v>
      </c>
      <c r="C28" s="40">
        <f t="shared" si="6"/>
        <v>109.94014031624792</v>
      </c>
      <c r="D28" s="127">
        <v>579</v>
      </c>
      <c r="E28" s="41">
        <f t="shared" si="5"/>
        <v>88.50086355785838</v>
      </c>
      <c r="F28" s="41">
        <f t="shared" si="1"/>
        <v>0.0008635578583806591</v>
      </c>
      <c r="G28" s="41">
        <f t="shared" si="7"/>
        <v>8.00086355785838</v>
      </c>
      <c r="H28" s="78">
        <v>88.5</v>
      </c>
      <c r="I28" s="78">
        <v>80.5</v>
      </c>
      <c r="J28" s="63">
        <v>46609</v>
      </c>
      <c r="K28" s="79">
        <f t="shared" si="3"/>
        <v>0</v>
      </c>
      <c r="L28" s="79">
        <v>579</v>
      </c>
      <c r="N28" s="128">
        <v>579</v>
      </c>
      <c r="O28" s="115">
        <f t="shared" si="4"/>
        <v>0</v>
      </c>
    </row>
    <row r="29" spans="1:15" ht="30.75" thickBot="1">
      <c r="A29" s="110" t="s">
        <v>49</v>
      </c>
      <c r="B29" s="23">
        <v>24984</v>
      </c>
      <c r="C29" s="29">
        <f t="shared" si="6"/>
        <v>113.10095065640562</v>
      </c>
      <c r="D29" s="123">
        <v>351</v>
      </c>
      <c r="E29" s="42">
        <f t="shared" si="5"/>
        <v>71.17948717948718</v>
      </c>
      <c r="F29" s="27">
        <f t="shared" si="1"/>
        <v>0.7794871794871767</v>
      </c>
      <c r="G29" s="27">
        <f t="shared" si="7"/>
        <v>-2.420512820512812</v>
      </c>
      <c r="H29" s="80">
        <v>70.4</v>
      </c>
      <c r="I29" s="80">
        <v>73.6</v>
      </c>
      <c r="J29" s="81">
        <v>22090</v>
      </c>
      <c r="K29" s="82">
        <f t="shared" si="3"/>
        <v>51</v>
      </c>
      <c r="L29" s="82">
        <v>300</v>
      </c>
      <c r="N29" s="128">
        <v>355</v>
      </c>
      <c r="O29" s="115">
        <f t="shared" si="4"/>
        <v>-4</v>
      </c>
    </row>
    <row r="30" spans="1:15" ht="15.75" thickBot="1">
      <c r="A30" s="43" t="s">
        <v>20</v>
      </c>
      <c r="B30" s="36">
        <f>SUM(B26:B29)</f>
        <v>1959622</v>
      </c>
      <c r="C30" s="44">
        <f t="shared" si="6"/>
        <v>106.33245067610098</v>
      </c>
      <c r="D30" s="36">
        <f>SUM(D26:D29)</f>
        <v>17657</v>
      </c>
      <c r="E30" s="32">
        <f t="shared" si="5"/>
        <v>110.98272639746276</v>
      </c>
      <c r="F30" s="44">
        <f t="shared" si="1"/>
        <v>0.0827263974627499</v>
      </c>
      <c r="G30" s="45">
        <f t="shared" si="7"/>
        <v>5.682726397462758</v>
      </c>
      <c r="H30" s="44">
        <v>110.9</v>
      </c>
      <c r="I30" s="45">
        <v>105.3</v>
      </c>
      <c r="J30" s="36">
        <f>SUM(J26:J29)</f>
        <v>1842920</v>
      </c>
      <c r="K30" s="35">
        <f t="shared" si="3"/>
        <v>161</v>
      </c>
      <c r="L30" s="36">
        <f>L26+L27+L28+L29</f>
        <v>17496</v>
      </c>
      <c r="N30" s="131">
        <f>SUM(N26:N29)</f>
        <v>17655</v>
      </c>
      <c r="O30" s="115">
        <f t="shared" si="4"/>
        <v>2</v>
      </c>
    </row>
    <row r="31" spans="1:12" ht="15">
      <c r="A31" s="46"/>
      <c r="B31" s="47" t="s">
        <v>25</v>
      </c>
      <c r="C31" s="46"/>
      <c r="D31" s="46"/>
      <c r="E31" s="46"/>
      <c r="F31" s="48"/>
      <c r="G31" s="46"/>
      <c r="H31" s="49"/>
      <c r="I31" s="48"/>
      <c r="J31" s="50"/>
      <c r="K31" s="48"/>
      <c r="L31" s="48"/>
    </row>
    <row r="32" spans="1:12" ht="15">
      <c r="A32" s="85" t="s">
        <v>65</v>
      </c>
      <c r="B32" s="46"/>
      <c r="C32" s="46"/>
      <c r="D32" s="20">
        <v>17496</v>
      </c>
      <c r="E32" s="86"/>
      <c r="F32" s="48"/>
      <c r="G32" s="46"/>
      <c r="H32" s="87"/>
      <c r="I32" s="46">
        <v>2017</v>
      </c>
      <c r="J32" s="48">
        <v>2017</v>
      </c>
      <c r="K32" s="48"/>
      <c r="L32" s="48">
        <v>2017</v>
      </c>
    </row>
    <row r="33" spans="1:12" ht="15">
      <c r="A33" s="88" t="s">
        <v>21</v>
      </c>
      <c r="B33" s="86"/>
      <c r="C33" s="86"/>
      <c r="D33" s="20">
        <v>17655</v>
      </c>
      <c r="E33" s="46"/>
      <c r="F33" s="89"/>
      <c r="G33" s="86"/>
      <c r="H33" s="87"/>
      <c r="I33" s="90"/>
      <c r="J33" s="90"/>
      <c r="K33" s="90"/>
      <c r="L33" s="90"/>
    </row>
    <row r="34" spans="1:12" ht="15">
      <c r="A34" s="91" t="s">
        <v>22</v>
      </c>
      <c r="B34" s="91"/>
      <c r="C34" s="91"/>
      <c r="D34" s="92"/>
      <c r="E34" s="86"/>
      <c r="F34" s="90"/>
      <c r="G34" s="86"/>
      <c r="H34" s="87"/>
      <c r="I34" s="90"/>
      <c r="J34" s="90"/>
      <c r="K34" s="90"/>
      <c r="L34" s="90"/>
    </row>
    <row r="35" spans="1:12" ht="15">
      <c r="A35" s="4" t="s">
        <v>23</v>
      </c>
      <c r="B35" s="93"/>
      <c r="C35" s="93"/>
      <c r="D35" s="94">
        <f>D30-D32</f>
        <v>161</v>
      </c>
      <c r="E35" s="88"/>
      <c r="F35" s="88"/>
      <c r="G35" s="95"/>
      <c r="H35" s="96"/>
      <c r="I35" s="97"/>
      <c r="J35" s="95"/>
      <c r="K35" s="98"/>
      <c r="L35" s="98"/>
    </row>
    <row r="36" spans="1:12" ht="15">
      <c r="A36" s="4" t="s">
        <v>24</v>
      </c>
      <c r="B36" s="93"/>
      <c r="C36" s="93"/>
      <c r="D36" s="94">
        <f>D30-D33</f>
        <v>2</v>
      </c>
      <c r="E36" s="86"/>
      <c r="F36" s="98"/>
      <c r="G36" s="86"/>
      <c r="H36" s="87"/>
      <c r="I36" s="98" t="s">
        <v>35</v>
      </c>
      <c r="J36" s="98"/>
      <c r="K36" s="98"/>
      <c r="L36" s="98"/>
    </row>
  </sheetData>
  <sheetProtection/>
  <mergeCells count="14">
    <mergeCell ref="E3:E5"/>
    <mergeCell ref="H3:H5"/>
    <mergeCell ref="I3:I5"/>
    <mergeCell ref="J3:J5"/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I37" sqref="I37"/>
    </sheetView>
  </sheetViews>
  <sheetFormatPr defaultColWidth="9.140625" defaultRowHeight="15"/>
  <cols>
    <col min="1" max="1" width="39.7109375" style="0" customWidth="1"/>
    <col min="2" max="2" width="11.00390625" style="0" customWidth="1"/>
    <col min="9" max="9" width="12.7109375" style="0" customWidth="1"/>
    <col min="10" max="10" width="11.140625" style="0" customWidth="1"/>
    <col min="13" max="13" width="2.00390625" style="0" customWidth="1"/>
    <col min="14" max="14" width="13.57421875" style="0" customWidth="1"/>
    <col min="15" max="15" width="12.00390625" style="0" customWidth="1"/>
  </cols>
  <sheetData>
    <row r="1" spans="1:12" ht="15">
      <c r="A1" s="202" t="s">
        <v>67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5" ht="15.75" thickBot="1">
      <c r="A3" s="197" t="s">
        <v>0</v>
      </c>
      <c r="B3" s="197" t="s">
        <v>1</v>
      </c>
      <c r="C3" s="201" t="s">
        <v>28</v>
      </c>
      <c r="D3" s="197" t="s">
        <v>2</v>
      </c>
      <c r="E3" s="201" t="s">
        <v>3</v>
      </c>
      <c r="F3" s="24" t="s">
        <v>4</v>
      </c>
      <c r="G3" s="25" t="s">
        <v>5</v>
      </c>
      <c r="H3" s="197" t="s">
        <v>66</v>
      </c>
      <c r="I3" s="201" t="s">
        <v>30</v>
      </c>
      <c r="J3" s="197" t="s">
        <v>29</v>
      </c>
      <c r="K3" s="201" t="s">
        <v>63</v>
      </c>
      <c r="L3" s="197" t="s">
        <v>64</v>
      </c>
      <c r="M3" s="98"/>
      <c r="N3" s="98"/>
      <c r="O3" s="98"/>
    </row>
    <row r="4" spans="1:15" ht="15">
      <c r="A4" s="199"/>
      <c r="B4" s="199"/>
      <c r="C4" s="199"/>
      <c r="D4" s="199"/>
      <c r="E4" s="199"/>
      <c r="F4" s="197" t="s">
        <v>6</v>
      </c>
      <c r="G4" s="197" t="s">
        <v>33</v>
      </c>
      <c r="H4" s="199"/>
      <c r="I4" s="199"/>
      <c r="J4" s="199"/>
      <c r="K4" s="199"/>
      <c r="L4" s="199"/>
      <c r="M4" s="98"/>
      <c r="N4" s="204" t="s">
        <v>56</v>
      </c>
      <c r="O4" s="204"/>
    </row>
    <row r="5" spans="1:15" ht="45.75" thickBot="1">
      <c r="A5" s="198"/>
      <c r="B5" s="200"/>
      <c r="C5" s="198"/>
      <c r="D5" s="200"/>
      <c r="E5" s="198"/>
      <c r="F5" s="200"/>
      <c r="G5" s="198"/>
      <c r="H5" s="200"/>
      <c r="I5" s="200"/>
      <c r="J5" s="200"/>
      <c r="K5" s="200"/>
      <c r="L5" s="200"/>
      <c r="M5" s="98"/>
      <c r="N5" s="138" t="s">
        <v>54</v>
      </c>
      <c r="O5" s="138" t="s">
        <v>61</v>
      </c>
    </row>
    <row r="6" spans="1:15" ht="15.75" thickBot="1">
      <c r="A6" s="52" t="s">
        <v>7</v>
      </c>
      <c r="B6" s="16">
        <v>126758</v>
      </c>
      <c r="C6" s="26">
        <f aca="true" t="shared" si="0" ref="C6:C14">B6/J6*100</f>
        <v>113.0667475403402</v>
      </c>
      <c r="D6" s="122">
        <v>1000</v>
      </c>
      <c r="E6" s="26">
        <f>B6/D6</f>
        <v>126.758</v>
      </c>
      <c r="F6" s="27">
        <f aca="true" t="shared" si="1" ref="F6:F30">E6-H6</f>
        <v>0.7579999999999956</v>
      </c>
      <c r="G6" s="28">
        <f aca="true" t="shared" si="2" ref="G6:G16">E6-I6</f>
        <v>14.658000000000001</v>
      </c>
      <c r="H6" s="65">
        <v>126</v>
      </c>
      <c r="I6" s="66">
        <v>112.1</v>
      </c>
      <c r="J6" s="59">
        <v>112109</v>
      </c>
      <c r="K6" s="67">
        <f aca="true" t="shared" si="3" ref="K6:K30">D6-L6</f>
        <v>0</v>
      </c>
      <c r="L6" s="68">
        <v>1000</v>
      </c>
      <c r="N6" s="128">
        <v>1000</v>
      </c>
      <c r="O6" s="115">
        <f aca="true" t="shared" si="4" ref="O6:O30">D6-N6</f>
        <v>0</v>
      </c>
    </row>
    <row r="7" spans="1:15" ht="15.75" thickBot="1">
      <c r="A7" s="52" t="s">
        <v>8</v>
      </c>
      <c r="B7" s="16">
        <v>115079</v>
      </c>
      <c r="C7" s="26">
        <f t="shared" si="0"/>
        <v>107.68633322416133</v>
      </c>
      <c r="D7" s="122">
        <v>1160</v>
      </c>
      <c r="E7" s="26">
        <f aca="true" t="shared" si="5" ref="E7:E30">B7/D7</f>
        <v>99.20603448275862</v>
      </c>
      <c r="F7" s="27">
        <f t="shared" si="1"/>
        <v>6.106034482758631</v>
      </c>
      <c r="G7" s="28">
        <f t="shared" si="2"/>
        <v>6.906034482758628</v>
      </c>
      <c r="H7" s="65">
        <v>93.1</v>
      </c>
      <c r="I7" s="66">
        <v>92.3</v>
      </c>
      <c r="J7" s="59">
        <v>106865</v>
      </c>
      <c r="K7" s="67">
        <f t="shared" si="3"/>
        <v>2</v>
      </c>
      <c r="L7" s="68">
        <v>1158</v>
      </c>
      <c r="N7" s="128">
        <v>1160</v>
      </c>
      <c r="O7" s="115">
        <f t="shared" si="4"/>
        <v>0</v>
      </c>
    </row>
    <row r="8" spans="1:15" ht="15.75" thickBot="1">
      <c r="A8" s="52" t="s">
        <v>9</v>
      </c>
      <c r="B8" s="16">
        <v>122705</v>
      </c>
      <c r="C8" s="26">
        <f t="shared" si="0"/>
        <v>104.17887131419646</v>
      </c>
      <c r="D8" s="122">
        <v>778</v>
      </c>
      <c r="E8" s="26">
        <f t="shared" si="5"/>
        <v>157.7185089974293</v>
      </c>
      <c r="F8" s="27">
        <f t="shared" si="1"/>
        <v>-0.7814910025707036</v>
      </c>
      <c r="G8" s="28">
        <f t="shared" si="2"/>
        <v>6.318508997429291</v>
      </c>
      <c r="H8" s="65">
        <v>158.5</v>
      </c>
      <c r="I8" s="66">
        <v>151.4</v>
      </c>
      <c r="J8" s="59">
        <v>117783</v>
      </c>
      <c r="K8" s="67">
        <f t="shared" si="3"/>
        <v>0</v>
      </c>
      <c r="L8" s="68">
        <v>778</v>
      </c>
      <c r="N8" s="128">
        <v>778</v>
      </c>
      <c r="O8" s="115">
        <f t="shared" si="4"/>
        <v>0</v>
      </c>
    </row>
    <row r="9" spans="1:15" ht="15.75" thickBot="1">
      <c r="A9" s="52" t="s">
        <v>10</v>
      </c>
      <c r="B9" s="135">
        <v>82910</v>
      </c>
      <c r="C9" s="26">
        <f t="shared" si="0"/>
        <v>119.0636892367344</v>
      </c>
      <c r="D9" s="134">
        <v>1085</v>
      </c>
      <c r="E9" s="26">
        <f t="shared" si="5"/>
        <v>76.4147465437788</v>
      </c>
      <c r="F9" s="27">
        <f t="shared" si="1"/>
        <v>-15.18525345622119</v>
      </c>
      <c r="G9" s="28">
        <f t="shared" si="2"/>
        <v>12.214746543778801</v>
      </c>
      <c r="H9" s="69">
        <v>91.6</v>
      </c>
      <c r="I9" s="66">
        <v>64.2</v>
      </c>
      <c r="J9" s="59">
        <v>69635</v>
      </c>
      <c r="K9" s="67">
        <f t="shared" si="3"/>
        <v>0</v>
      </c>
      <c r="L9" s="68">
        <v>1085</v>
      </c>
      <c r="N9" s="128">
        <v>1085</v>
      </c>
      <c r="O9" s="115">
        <f t="shared" si="4"/>
        <v>0</v>
      </c>
    </row>
    <row r="10" spans="1:15" ht="15.75" thickBot="1">
      <c r="A10" s="113" t="s">
        <v>40</v>
      </c>
      <c r="B10" s="16">
        <v>0</v>
      </c>
      <c r="C10" s="26">
        <f t="shared" si="0"/>
        <v>0</v>
      </c>
      <c r="D10" s="124">
        <v>0</v>
      </c>
      <c r="E10" s="26" t="e">
        <f t="shared" si="5"/>
        <v>#DIV/0!</v>
      </c>
      <c r="F10" s="27" t="e">
        <f t="shared" si="1"/>
        <v>#DIV/0!</v>
      </c>
      <c r="G10" s="28" t="e">
        <f t="shared" si="2"/>
        <v>#DIV/0!</v>
      </c>
      <c r="H10" s="70" t="e">
        <v>#DIV/0!</v>
      </c>
      <c r="I10" s="66">
        <v>44.3</v>
      </c>
      <c r="J10" s="59">
        <v>6250</v>
      </c>
      <c r="K10" s="67">
        <f t="shared" si="3"/>
        <v>-141</v>
      </c>
      <c r="L10" s="68">
        <v>141</v>
      </c>
      <c r="N10" s="129">
        <v>0</v>
      </c>
      <c r="O10" s="115">
        <f t="shared" si="4"/>
        <v>0</v>
      </c>
    </row>
    <row r="11" spans="1:15" ht="15.75" thickBot="1">
      <c r="A11" s="113" t="s">
        <v>39</v>
      </c>
      <c r="B11" s="16">
        <v>0</v>
      </c>
      <c r="C11" s="26">
        <f t="shared" si="0"/>
        <v>0</v>
      </c>
      <c r="D11" s="122">
        <v>0</v>
      </c>
      <c r="E11" s="26" t="e">
        <f t="shared" si="5"/>
        <v>#DIV/0!</v>
      </c>
      <c r="F11" s="27" t="e">
        <f t="shared" si="1"/>
        <v>#DIV/0!</v>
      </c>
      <c r="G11" s="28" t="e">
        <f t="shared" si="2"/>
        <v>#DIV/0!</v>
      </c>
      <c r="H11" s="71" t="e">
        <v>#DIV/0!</v>
      </c>
      <c r="I11" s="66">
        <v>107.9</v>
      </c>
      <c r="J11" s="59">
        <v>156423</v>
      </c>
      <c r="K11" s="67">
        <f t="shared" si="3"/>
        <v>-1450</v>
      </c>
      <c r="L11" s="68">
        <v>1450</v>
      </c>
      <c r="N11" s="128">
        <v>0</v>
      </c>
      <c r="O11" s="115">
        <f t="shared" si="4"/>
        <v>0</v>
      </c>
    </row>
    <row r="12" spans="1:15" ht="15.75" thickBot="1">
      <c r="A12" s="52" t="s">
        <v>11</v>
      </c>
      <c r="B12" s="16">
        <v>139978</v>
      </c>
      <c r="C12" s="26">
        <f t="shared" si="0"/>
        <v>99.99214223974741</v>
      </c>
      <c r="D12" s="122">
        <v>1200</v>
      </c>
      <c r="E12" s="26">
        <f t="shared" si="5"/>
        <v>116.64833333333333</v>
      </c>
      <c r="F12" s="27">
        <f t="shared" si="1"/>
        <v>0.8483333333333292</v>
      </c>
      <c r="G12" s="28">
        <f t="shared" si="2"/>
        <v>-0.05166666666667652</v>
      </c>
      <c r="H12" s="65">
        <v>115.8</v>
      </c>
      <c r="I12" s="66">
        <v>116.7</v>
      </c>
      <c r="J12" s="59">
        <v>139989</v>
      </c>
      <c r="K12" s="67">
        <f t="shared" si="3"/>
        <v>0</v>
      </c>
      <c r="L12" s="68">
        <v>1200</v>
      </c>
      <c r="N12" s="128">
        <v>1200</v>
      </c>
      <c r="O12" s="115">
        <f t="shared" si="4"/>
        <v>0</v>
      </c>
    </row>
    <row r="13" spans="1:15" ht="15.75" thickBot="1">
      <c r="A13" s="52" t="s">
        <v>41</v>
      </c>
      <c r="B13" s="16">
        <v>236299</v>
      </c>
      <c r="C13" s="26">
        <f>B13/J13*100</f>
        <v>105.88675491347092</v>
      </c>
      <c r="D13" s="122">
        <v>2176</v>
      </c>
      <c r="E13" s="26">
        <f t="shared" si="5"/>
        <v>108.59329044117646</v>
      </c>
      <c r="F13" s="27">
        <f t="shared" si="1"/>
        <v>1.093290441176464</v>
      </c>
      <c r="G13" s="28">
        <f t="shared" si="2"/>
        <v>1.093290441176464</v>
      </c>
      <c r="H13" s="65">
        <v>107.5</v>
      </c>
      <c r="I13" s="66">
        <v>107.5</v>
      </c>
      <c r="J13" s="59">
        <v>223162</v>
      </c>
      <c r="K13" s="67">
        <f t="shared" si="3"/>
        <v>101</v>
      </c>
      <c r="L13" s="68">
        <v>2075</v>
      </c>
      <c r="N13" s="128">
        <v>2176</v>
      </c>
      <c r="O13" s="115">
        <f t="shared" si="4"/>
        <v>0</v>
      </c>
    </row>
    <row r="14" spans="1:15" ht="15.75" thickBot="1">
      <c r="A14" s="52" t="s">
        <v>12</v>
      </c>
      <c r="B14" s="16">
        <v>48206</v>
      </c>
      <c r="C14" s="26">
        <f t="shared" si="0"/>
        <v>102.3156107396795</v>
      </c>
      <c r="D14" s="122">
        <v>420</v>
      </c>
      <c r="E14" s="26">
        <f t="shared" si="5"/>
        <v>114.77619047619048</v>
      </c>
      <c r="F14" s="27">
        <f t="shared" si="1"/>
        <v>1.576190476190476</v>
      </c>
      <c r="G14" s="28">
        <f t="shared" si="2"/>
        <v>2.576190476190476</v>
      </c>
      <c r="H14" s="65">
        <v>113.2</v>
      </c>
      <c r="I14" s="66">
        <v>112.2</v>
      </c>
      <c r="J14" s="59">
        <v>47115</v>
      </c>
      <c r="K14" s="72">
        <f t="shared" si="3"/>
        <v>0</v>
      </c>
      <c r="L14" s="59">
        <v>420</v>
      </c>
      <c r="M14" s="11"/>
      <c r="N14" s="128">
        <v>420</v>
      </c>
      <c r="O14" s="115">
        <f t="shared" si="4"/>
        <v>0</v>
      </c>
    </row>
    <row r="15" spans="1:15" ht="15.75" thickBot="1">
      <c r="A15" s="52" t="s">
        <v>13</v>
      </c>
      <c r="B15" s="16">
        <v>240308</v>
      </c>
      <c r="C15" s="26">
        <v>134.9</v>
      </c>
      <c r="D15" s="122">
        <v>1730</v>
      </c>
      <c r="E15" s="26">
        <f t="shared" si="5"/>
        <v>138.90635838150288</v>
      </c>
      <c r="F15" s="27">
        <f t="shared" si="1"/>
        <v>0.8063583815028892</v>
      </c>
      <c r="G15" s="28">
        <f t="shared" si="2"/>
        <v>19.80635838150289</v>
      </c>
      <c r="H15" s="65">
        <v>138.1</v>
      </c>
      <c r="I15" s="66">
        <v>119.1</v>
      </c>
      <c r="J15" s="59">
        <v>205976</v>
      </c>
      <c r="K15" s="67">
        <f t="shared" si="3"/>
        <v>0</v>
      </c>
      <c r="L15" s="68">
        <v>1730</v>
      </c>
      <c r="N15" s="128">
        <v>1730</v>
      </c>
      <c r="O15" s="115">
        <f t="shared" si="4"/>
        <v>0</v>
      </c>
    </row>
    <row r="16" spans="1:15" ht="15.75" thickBot="1">
      <c r="A16" s="52" t="s">
        <v>14</v>
      </c>
      <c r="B16" s="16">
        <v>182128</v>
      </c>
      <c r="C16" s="26">
        <f aca="true" t="shared" si="6" ref="C16:C30">B16/J16*100</f>
        <v>100.50603992031388</v>
      </c>
      <c r="D16" s="122">
        <v>1680</v>
      </c>
      <c r="E16" s="26">
        <f t="shared" si="5"/>
        <v>108.4095238095238</v>
      </c>
      <c r="F16" s="27">
        <f t="shared" si="1"/>
        <v>1.1095238095238074</v>
      </c>
      <c r="G16" s="28">
        <f t="shared" si="2"/>
        <v>-4.19047619047619</v>
      </c>
      <c r="H16" s="65">
        <v>107.3</v>
      </c>
      <c r="I16" s="66">
        <v>112.6</v>
      </c>
      <c r="J16" s="59">
        <v>181211</v>
      </c>
      <c r="K16" s="67">
        <f t="shared" si="3"/>
        <v>70</v>
      </c>
      <c r="L16" s="68">
        <v>1610</v>
      </c>
      <c r="N16" s="128">
        <v>1680</v>
      </c>
      <c r="O16" s="115">
        <f t="shared" si="4"/>
        <v>0</v>
      </c>
    </row>
    <row r="17" spans="1:15" ht="15.75" thickBot="1">
      <c r="A17" s="108" t="s">
        <v>38</v>
      </c>
      <c r="B17" s="16">
        <v>47800</v>
      </c>
      <c r="C17" s="26" t="e">
        <f t="shared" si="6"/>
        <v>#DIV/0!</v>
      </c>
      <c r="D17" s="122">
        <v>664</v>
      </c>
      <c r="E17" s="26">
        <f t="shared" si="5"/>
        <v>71.98795180722891</v>
      </c>
      <c r="F17" s="27">
        <f t="shared" si="1"/>
        <v>-0.012048192771089816</v>
      </c>
      <c r="G17" s="28">
        <v>0</v>
      </c>
      <c r="H17" s="65">
        <v>72</v>
      </c>
      <c r="I17" s="66">
        <v>0</v>
      </c>
      <c r="J17" s="59">
        <v>0</v>
      </c>
      <c r="K17" s="67">
        <f t="shared" si="3"/>
        <v>664</v>
      </c>
      <c r="L17" s="68">
        <v>0</v>
      </c>
      <c r="N17" s="128">
        <v>664</v>
      </c>
      <c r="O17" s="115">
        <f t="shared" si="4"/>
        <v>0</v>
      </c>
    </row>
    <row r="18" spans="1:15" ht="15.75" thickBot="1">
      <c r="A18" s="52" t="s">
        <v>15</v>
      </c>
      <c r="B18" s="16">
        <v>105553</v>
      </c>
      <c r="C18" s="26">
        <f t="shared" si="6"/>
        <v>101.4444978375781</v>
      </c>
      <c r="D18" s="122">
        <v>795</v>
      </c>
      <c r="E18" s="26">
        <f t="shared" si="5"/>
        <v>132.77106918238994</v>
      </c>
      <c r="F18" s="27">
        <f t="shared" si="1"/>
        <v>1.9710691823899253</v>
      </c>
      <c r="G18" s="28">
        <f>E18-I18</f>
        <v>1.871069182389931</v>
      </c>
      <c r="H18" s="65">
        <v>130.8</v>
      </c>
      <c r="I18" s="66">
        <v>130.9</v>
      </c>
      <c r="J18" s="59">
        <v>104050</v>
      </c>
      <c r="K18" s="67">
        <f t="shared" si="3"/>
        <v>0</v>
      </c>
      <c r="L18" s="68">
        <v>795</v>
      </c>
      <c r="N18" s="128">
        <v>795</v>
      </c>
      <c r="O18" s="115">
        <f t="shared" si="4"/>
        <v>0</v>
      </c>
    </row>
    <row r="19" spans="1:15" ht="15.75" thickBot="1">
      <c r="A19" s="83" t="s">
        <v>45</v>
      </c>
      <c r="B19" s="135">
        <v>55484</v>
      </c>
      <c r="C19" s="26">
        <f t="shared" si="6"/>
        <v>92.64627304301362</v>
      </c>
      <c r="D19" s="134">
        <v>486</v>
      </c>
      <c r="E19" s="26">
        <f t="shared" si="5"/>
        <v>114.16460905349794</v>
      </c>
      <c r="F19" s="27">
        <f t="shared" si="1"/>
        <v>1.464609053497938</v>
      </c>
      <c r="G19" s="28">
        <f>E19-I19</f>
        <v>-9.035390946502062</v>
      </c>
      <c r="H19" s="65">
        <v>112.7</v>
      </c>
      <c r="I19" s="66">
        <v>123.2</v>
      </c>
      <c r="J19" s="59">
        <v>59888</v>
      </c>
      <c r="K19" s="67">
        <f t="shared" si="3"/>
        <v>0</v>
      </c>
      <c r="L19" s="68">
        <v>486</v>
      </c>
      <c r="N19" s="128">
        <v>485</v>
      </c>
      <c r="O19" s="115">
        <f t="shared" si="4"/>
        <v>1</v>
      </c>
    </row>
    <row r="20" spans="1:15" ht="15.75" thickBot="1">
      <c r="A20" s="54" t="s">
        <v>16</v>
      </c>
      <c r="B20" s="16">
        <v>100018</v>
      </c>
      <c r="C20" s="26">
        <f t="shared" si="6"/>
        <v>108.14627395008867</v>
      </c>
      <c r="D20" s="122">
        <v>872</v>
      </c>
      <c r="E20" s="26">
        <f t="shared" si="5"/>
        <v>114.69954128440367</v>
      </c>
      <c r="F20" s="27">
        <f t="shared" si="1"/>
        <v>-0.0004587155963378109</v>
      </c>
      <c r="G20" s="28">
        <f>E20-I20</f>
        <v>10.199541284403665</v>
      </c>
      <c r="H20" s="65">
        <v>114.7</v>
      </c>
      <c r="I20" s="66">
        <v>104.5</v>
      </c>
      <c r="J20" s="59">
        <v>92484</v>
      </c>
      <c r="K20" s="67">
        <f t="shared" si="3"/>
        <v>-13</v>
      </c>
      <c r="L20" s="68">
        <v>885</v>
      </c>
      <c r="N20" s="128">
        <v>872</v>
      </c>
      <c r="O20" s="115">
        <f t="shared" si="4"/>
        <v>0</v>
      </c>
    </row>
    <row r="21" spans="1:15" ht="15.75" thickBot="1">
      <c r="A21" s="52" t="s">
        <v>43</v>
      </c>
      <c r="B21" s="16">
        <v>178606</v>
      </c>
      <c r="C21" s="26" t="e">
        <f t="shared" si="6"/>
        <v>#DIV/0!</v>
      </c>
      <c r="D21" s="122">
        <v>1532</v>
      </c>
      <c r="E21" s="26">
        <f t="shared" si="5"/>
        <v>116.58355091383812</v>
      </c>
      <c r="F21" s="27">
        <f t="shared" si="1"/>
        <v>1.3835509138381212</v>
      </c>
      <c r="G21" s="28">
        <v>0</v>
      </c>
      <c r="H21" s="71">
        <v>115.2</v>
      </c>
      <c r="I21" s="66">
        <v>0</v>
      </c>
      <c r="J21" s="59">
        <v>0</v>
      </c>
      <c r="K21" s="67">
        <f t="shared" si="3"/>
        <v>1532</v>
      </c>
      <c r="L21" s="68">
        <v>0</v>
      </c>
      <c r="N21" s="128">
        <v>1532</v>
      </c>
      <c r="O21" s="115">
        <f t="shared" si="4"/>
        <v>0</v>
      </c>
    </row>
    <row r="22" spans="1:15" ht="15.75" thickBot="1">
      <c r="A22" s="54" t="s">
        <v>34</v>
      </c>
      <c r="B22" s="16">
        <v>54900</v>
      </c>
      <c r="C22" s="26">
        <f t="shared" si="6"/>
        <v>93.05084745762711</v>
      </c>
      <c r="D22" s="122">
        <v>660</v>
      </c>
      <c r="E22" s="26">
        <f t="shared" si="5"/>
        <v>83.18181818181819</v>
      </c>
      <c r="F22" s="27">
        <f t="shared" si="1"/>
        <v>-0.018181818181815856</v>
      </c>
      <c r="G22" s="28">
        <v>0</v>
      </c>
      <c r="H22" s="65">
        <v>83.2</v>
      </c>
      <c r="I22" s="66">
        <v>83.5</v>
      </c>
      <c r="J22" s="59">
        <v>59000</v>
      </c>
      <c r="K22" s="67">
        <f t="shared" si="3"/>
        <v>-47</v>
      </c>
      <c r="L22" s="68">
        <v>707</v>
      </c>
      <c r="N22" s="128">
        <v>660</v>
      </c>
      <c r="O22" s="115">
        <f t="shared" si="4"/>
        <v>0</v>
      </c>
    </row>
    <row r="23" spans="1:15" ht="15.75" thickBot="1">
      <c r="A23" s="112" t="s">
        <v>27</v>
      </c>
      <c r="B23" s="16">
        <v>0</v>
      </c>
      <c r="C23" s="26" t="e">
        <f t="shared" si="6"/>
        <v>#DIV/0!</v>
      </c>
      <c r="D23" s="122">
        <v>0</v>
      </c>
      <c r="E23" s="26" t="e">
        <f t="shared" si="5"/>
        <v>#DIV/0!</v>
      </c>
      <c r="F23" s="27" t="e">
        <f t="shared" si="1"/>
        <v>#DIV/0!</v>
      </c>
      <c r="G23" s="28" t="e">
        <f aca="true" t="shared" si="7" ref="G23:G30">E23-I23</f>
        <v>#DIV/0!</v>
      </c>
      <c r="H23" s="65" t="e">
        <v>#DIV/0!</v>
      </c>
      <c r="I23" s="66">
        <v>0</v>
      </c>
      <c r="J23" s="59">
        <v>0</v>
      </c>
      <c r="K23" s="67">
        <f t="shared" si="3"/>
        <v>0</v>
      </c>
      <c r="L23" s="68">
        <v>0</v>
      </c>
      <c r="N23" s="128">
        <v>0</v>
      </c>
      <c r="O23" s="115">
        <f t="shared" si="4"/>
        <v>0</v>
      </c>
    </row>
    <row r="24" spans="1:15" ht="15.75" thickBot="1">
      <c r="A24" s="52" t="s">
        <v>17</v>
      </c>
      <c r="B24" s="135">
        <v>25120</v>
      </c>
      <c r="C24" s="26">
        <f t="shared" si="6"/>
        <v>93.03703703703704</v>
      </c>
      <c r="D24" s="134">
        <v>280</v>
      </c>
      <c r="E24" s="26">
        <f t="shared" si="5"/>
        <v>89.71428571428571</v>
      </c>
      <c r="F24" s="27">
        <f t="shared" si="1"/>
        <v>0.014285714285705353</v>
      </c>
      <c r="G24" s="28">
        <f t="shared" si="7"/>
        <v>-12.185714285714297</v>
      </c>
      <c r="H24" s="65">
        <v>89.7</v>
      </c>
      <c r="I24" s="66">
        <v>101.9</v>
      </c>
      <c r="J24" s="59">
        <v>27000</v>
      </c>
      <c r="K24" s="67">
        <f t="shared" si="3"/>
        <v>15</v>
      </c>
      <c r="L24" s="68">
        <v>265</v>
      </c>
      <c r="N24" s="128">
        <v>280</v>
      </c>
      <c r="O24" s="115">
        <f t="shared" si="4"/>
        <v>0</v>
      </c>
    </row>
    <row r="25" spans="1:15" ht="15.75" thickBot="1">
      <c r="A25" s="58" t="s">
        <v>18</v>
      </c>
      <c r="B25" s="132">
        <v>14250</v>
      </c>
      <c r="C25" s="29">
        <f t="shared" si="6"/>
        <v>56.99999999999999</v>
      </c>
      <c r="D25" s="133">
        <v>210</v>
      </c>
      <c r="E25" s="29">
        <f t="shared" si="5"/>
        <v>67.85714285714286</v>
      </c>
      <c r="F25" s="27">
        <f t="shared" si="1"/>
        <v>-47.64285714285714</v>
      </c>
      <c r="G25" s="28">
        <f t="shared" si="7"/>
        <v>-51.14285714285714</v>
      </c>
      <c r="H25" s="73">
        <v>115.5</v>
      </c>
      <c r="I25" s="74">
        <v>119</v>
      </c>
      <c r="J25" s="61">
        <v>25000</v>
      </c>
      <c r="K25" s="72">
        <f t="shared" si="3"/>
        <v>0</v>
      </c>
      <c r="L25" s="61">
        <v>210</v>
      </c>
      <c r="M25" s="120"/>
      <c r="N25" s="128">
        <v>210</v>
      </c>
      <c r="O25" s="121">
        <f t="shared" si="4"/>
        <v>0</v>
      </c>
    </row>
    <row r="26" spans="1:15" ht="15.75" thickBot="1">
      <c r="A26" s="99" t="s">
        <v>19</v>
      </c>
      <c r="B26" s="31">
        <f>SUM(B6:B25)</f>
        <v>1876102</v>
      </c>
      <c r="C26" s="32">
        <f t="shared" si="6"/>
        <v>108.19878427165877</v>
      </c>
      <c r="D26" s="125">
        <f>SUM(D6:D25)</f>
        <v>16728</v>
      </c>
      <c r="E26" s="32">
        <f t="shared" si="5"/>
        <v>112.15339550454328</v>
      </c>
      <c r="F26" s="32">
        <f t="shared" si="1"/>
        <v>-0.3466044954567167</v>
      </c>
      <c r="G26" s="33">
        <f t="shared" si="7"/>
        <v>3.7533955045432776</v>
      </c>
      <c r="H26" s="104">
        <v>112.5</v>
      </c>
      <c r="I26" s="102">
        <v>108.4</v>
      </c>
      <c r="J26" s="100">
        <f>SUM(J6:J25)</f>
        <v>1733940</v>
      </c>
      <c r="K26" s="103">
        <f t="shared" si="3"/>
        <v>733</v>
      </c>
      <c r="L26" s="101">
        <f>SUM(L6:L25)</f>
        <v>15995</v>
      </c>
      <c r="N26" s="130">
        <f>SUM(N6:N25)</f>
        <v>16727</v>
      </c>
      <c r="O26" s="115">
        <f t="shared" si="4"/>
        <v>1</v>
      </c>
    </row>
    <row r="27" spans="1:15" ht="15">
      <c r="A27" s="114" t="s">
        <v>31</v>
      </c>
      <c r="B27" s="37">
        <v>0</v>
      </c>
      <c r="C27" s="29">
        <f t="shared" si="6"/>
        <v>0</v>
      </c>
      <c r="D27" s="126">
        <v>0</v>
      </c>
      <c r="E27" s="38" t="e">
        <f t="shared" si="5"/>
        <v>#DIV/0!</v>
      </c>
      <c r="F27" s="39" t="e">
        <f t="shared" si="1"/>
        <v>#DIV/0!</v>
      </c>
      <c r="G27" s="39" t="e">
        <f t="shared" si="7"/>
        <v>#DIV/0!</v>
      </c>
      <c r="H27" s="76" t="e">
        <v>#DIV/0!</v>
      </c>
      <c r="I27" s="76">
        <v>75.4</v>
      </c>
      <c r="J27" s="62">
        <v>46741</v>
      </c>
      <c r="K27" s="77">
        <f t="shared" si="3"/>
        <v>-620</v>
      </c>
      <c r="L27" s="77">
        <v>620</v>
      </c>
      <c r="N27" s="128">
        <v>0</v>
      </c>
      <c r="O27" s="115">
        <f t="shared" si="4"/>
        <v>0</v>
      </c>
    </row>
    <row r="28" spans="1:15" ht="15">
      <c r="A28" s="56" t="s">
        <v>26</v>
      </c>
      <c r="B28" s="18">
        <v>51531</v>
      </c>
      <c r="C28" s="40">
        <f t="shared" si="6"/>
        <v>109.20361108756464</v>
      </c>
      <c r="D28" s="127">
        <v>579</v>
      </c>
      <c r="E28" s="41">
        <f t="shared" si="5"/>
        <v>89</v>
      </c>
      <c r="F28" s="41">
        <f t="shared" si="1"/>
        <v>0.5</v>
      </c>
      <c r="G28" s="41">
        <f t="shared" si="7"/>
        <v>7.5</v>
      </c>
      <c r="H28" s="78">
        <v>88.5</v>
      </c>
      <c r="I28" s="78">
        <v>81.5</v>
      </c>
      <c r="J28" s="63">
        <v>47188</v>
      </c>
      <c r="K28" s="79">
        <f t="shared" si="3"/>
        <v>0</v>
      </c>
      <c r="L28" s="79">
        <v>579</v>
      </c>
      <c r="N28" s="128">
        <v>579</v>
      </c>
      <c r="O28" s="115">
        <f t="shared" si="4"/>
        <v>0</v>
      </c>
    </row>
    <row r="29" spans="1:15" ht="30.75" thickBot="1">
      <c r="A29" s="136" t="s">
        <v>49</v>
      </c>
      <c r="B29" s="23">
        <v>24984</v>
      </c>
      <c r="C29" s="29">
        <f t="shared" si="6"/>
        <v>113.10095065640562</v>
      </c>
      <c r="D29" s="123">
        <v>351</v>
      </c>
      <c r="E29" s="42">
        <f t="shared" si="5"/>
        <v>71.17948717948718</v>
      </c>
      <c r="F29" s="27">
        <f t="shared" si="1"/>
        <v>0.7794871794871767</v>
      </c>
      <c r="G29" s="27">
        <f t="shared" si="7"/>
        <v>-2.420512820512812</v>
      </c>
      <c r="H29" s="80">
        <v>70.4</v>
      </c>
      <c r="I29" s="80">
        <v>73.6</v>
      </c>
      <c r="J29" s="81">
        <v>22090</v>
      </c>
      <c r="K29" s="82">
        <f t="shared" si="3"/>
        <v>51</v>
      </c>
      <c r="L29" s="82">
        <v>300</v>
      </c>
      <c r="N29" s="128">
        <v>351</v>
      </c>
      <c r="O29" s="115">
        <f t="shared" si="4"/>
        <v>0</v>
      </c>
    </row>
    <row r="30" spans="1:15" ht="15.75" thickBot="1">
      <c r="A30" s="43" t="s">
        <v>20</v>
      </c>
      <c r="B30" s="36">
        <f>SUM(B26:B29)</f>
        <v>1952617</v>
      </c>
      <c r="C30" s="44">
        <f t="shared" si="6"/>
        <v>105.54920406344141</v>
      </c>
      <c r="D30" s="36">
        <f>SUM(D26:D29)</f>
        <v>17658</v>
      </c>
      <c r="E30" s="32">
        <f t="shared" si="5"/>
        <v>110.57973722958432</v>
      </c>
      <c r="F30" s="44">
        <f t="shared" si="1"/>
        <v>-0.3202627704156811</v>
      </c>
      <c r="G30" s="45">
        <f t="shared" si="7"/>
        <v>4.879737229584322</v>
      </c>
      <c r="H30" s="44">
        <v>110.9</v>
      </c>
      <c r="I30" s="45">
        <v>105.7</v>
      </c>
      <c r="J30" s="36">
        <f>SUM(J26:J29)</f>
        <v>1849959</v>
      </c>
      <c r="K30" s="35">
        <f t="shared" si="3"/>
        <v>164</v>
      </c>
      <c r="L30" s="36">
        <f>L26+L27+L28+L29</f>
        <v>17494</v>
      </c>
      <c r="N30" s="131">
        <f>SUM(N26:N29)</f>
        <v>17657</v>
      </c>
      <c r="O30" s="115">
        <f t="shared" si="4"/>
        <v>1</v>
      </c>
    </row>
    <row r="31" spans="1:12" ht="15">
      <c r="A31" s="46"/>
      <c r="B31" s="47" t="s">
        <v>25</v>
      </c>
      <c r="C31" s="46"/>
      <c r="D31" s="46"/>
      <c r="E31" s="46"/>
      <c r="F31" s="48"/>
      <c r="G31" s="46"/>
      <c r="H31" s="49"/>
      <c r="I31" s="48"/>
      <c r="J31" s="50"/>
      <c r="K31" s="48"/>
      <c r="L31" s="48"/>
    </row>
    <row r="32" spans="1:12" ht="15">
      <c r="A32" s="85" t="s">
        <v>65</v>
      </c>
      <c r="B32" s="46"/>
      <c r="C32" s="46"/>
      <c r="D32" s="20">
        <f>L30</f>
        <v>17494</v>
      </c>
      <c r="E32" s="86"/>
      <c r="F32" s="48"/>
      <c r="G32" s="46"/>
      <c r="H32" s="87"/>
      <c r="I32" s="46">
        <v>2017</v>
      </c>
      <c r="J32" s="48">
        <v>2017</v>
      </c>
      <c r="K32" s="48"/>
      <c r="L32" s="48">
        <v>2017</v>
      </c>
    </row>
    <row r="33" spans="1:12" ht="15">
      <c r="A33" s="88" t="s">
        <v>21</v>
      </c>
      <c r="B33" s="86"/>
      <c r="C33" s="86"/>
      <c r="D33" s="20">
        <f>N30</f>
        <v>17657</v>
      </c>
      <c r="E33" s="46"/>
      <c r="F33" s="89"/>
      <c r="G33" s="86"/>
      <c r="H33" s="87"/>
      <c r="I33" s="90"/>
      <c r="J33" s="90"/>
      <c r="K33" s="90"/>
      <c r="L33" s="90"/>
    </row>
    <row r="34" spans="1:12" ht="15">
      <c r="A34" s="91" t="s">
        <v>22</v>
      </c>
      <c r="B34" s="91"/>
      <c r="C34" s="91"/>
      <c r="D34" s="92"/>
      <c r="E34" s="86"/>
      <c r="F34" s="90"/>
      <c r="G34" s="86"/>
      <c r="H34" s="87"/>
      <c r="I34" s="90"/>
      <c r="J34" s="90"/>
      <c r="K34" s="90"/>
      <c r="L34" s="90"/>
    </row>
    <row r="35" spans="1:12" ht="15">
      <c r="A35" s="4" t="s">
        <v>23</v>
      </c>
      <c r="B35" s="93"/>
      <c r="C35" s="93"/>
      <c r="D35" s="94">
        <f>D30-D32</f>
        <v>164</v>
      </c>
      <c r="E35" s="88"/>
      <c r="F35" s="88"/>
      <c r="G35" s="95"/>
      <c r="H35" s="96"/>
      <c r="I35" s="97"/>
      <c r="J35" s="95"/>
      <c r="K35" s="98"/>
      <c r="L35" s="98"/>
    </row>
    <row r="36" spans="1:12" ht="15">
      <c r="A36" s="4" t="s">
        <v>24</v>
      </c>
      <c r="B36" s="93"/>
      <c r="C36" s="93"/>
      <c r="D36" s="94">
        <f>D30-D33</f>
        <v>1</v>
      </c>
      <c r="E36" s="86"/>
      <c r="F36" s="98"/>
      <c r="G36" s="86"/>
      <c r="H36" s="87"/>
      <c r="I36" s="98" t="s">
        <v>35</v>
      </c>
      <c r="J36" s="98"/>
      <c r="K36" s="98"/>
      <c r="L36" s="98"/>
    </row>
  </sheetData>
  <sheetProtection/>
  <mergeCells count="14">
    <mergeCell ref="E3:E5"/>
    <mergeCell ref="H3:H5"/>
    <mergeCell ref="I3:I5"/>
    <mergeCell ref="J3:J5"/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N30" sqref="N30"/>
    </sheetView>
  </sheetViews>
  <sheetFormatPr defaultColWidth="9.140625" defaultRowHeight="15"/>
  <cols>
    <col min="1" max="1" width="39.421875" style="0" customWidth="1"/>
    <col min="2" max="2" width="10.8515625" style="0" customWidth="1"/>
    <col min="9" max="9" width="11.140625" style="0" customWidth="1"/>
    <col min="10" max="10" width="10.57421875" style="0" customWidth="1"/>
    <col min="13" max="13" width="1.57421875" style="0" customWidth="1"/>
    <col min="14" max="14" width="11.421875" style="0" customWidth="1"/>
    <col min="15" max="15" width="13.28125" style="0" customWidth="1"/>
  </cols>
  <sheetData>
    <row r="1" spans="1:12" ht="15">
      <c r="A1" s="202" t="s">
        <v>68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205" t="s">
        <v>1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197" t="s">
        <v>66</v>
      </c>
      <c r="I3" s="201" t="s">
        <v>30</v>
      </c>
      <c r="J3" s="197" t="s">
        <v>29</v>
      </c>
      <c r="K3" s="201" t="s">
        <v>63</v>
      </c>
      <c r="L3" s="197" t="s">
        <v>64</v>
      </c>
    </row>
    <row r="4" spans="1:15" ht="15">
      <c r="A4" s="199"/>
      <c r="B4" s="206"/>
      <c r="C4" s="199"/>
      <c r="D4" s="206"/>
      <c r="E4" s="199"/>
      <c r="F4" s="197" t="s">
        <v>6</v>
      </c>
      <c r="G4" s="197" t="s">
        <v>33</v>
      </c>
      <c r="H4" s="199"/>
      <c r="I4" s="199"/>
      <c r="J4" s="199"/>
      <c r="K4" s="199"/>
      <c r="L4" s="199"/>
      <c r="N4" s="203" t="s">
        <v>56</v>
      </c>
      <c r="O4" s="203"/>
    </row>
    <row r="5" spans="1:15" ht="45.75" thickBot="1">
      <c r="A5" s="198"/>
      <c r="B5" s="207"/>
      <c r="C5" s="198"/>
      <c r="D5" s="207"/>
      <c r="E5" s="198"/>
      <c r="F5" s="200"/>
      <c r="G5" s="198"/>
      <c r="H5" s="200"/>
      <c r="I5" s="200"/>
      <c r="J5" s="200"/>
      <c r="K5" s="200"/>
      <c r="L5" s="200"/>
      <c r="N5" s="139" t="s">
        <v>54</v>
      </c>
      <c r="O5" s="137" t="s">
        <v>61</v>
      </c>
    </row>
    <row r="6" spans="1:15" ht="15.75" thickBot="1">
      <c r="A6" s="108" t="s">
        <v>7</v>
      </c>
      <c r="B6" s="16">
        <v>125984</v>
      </c>
      <c r="C6" s="26">
        <f aca="true" t="shared" si="0" ref="C6:C14">B6/J6*100</f>
        <v>111.17935684281126</v>
      </c>
      <c r="D6" s="122">
        <v>1000</v>
      </c>
      <c r="E6" s="26">
        <f>B6/D6</f>
        <v>125.984</v>
      </c>
      <c r="F6" s="27">
        <f aca="true" t="shared" si="1" ref="F6:F30">E6-H6</f>
        <v>-0.8160000000000025</v>
      </c>
      <c r="G6" s="28">
        <f aca="true" t="shared" si="2" ref="G6:G16">E6-I6</f>
        <v>12.683999999999997</v>
      </c>
      <c r="H6" s="65">
        <v>126.8</v>
      </c>
      <c r="I6" s="66">
        <v>113.3</v>
      </c>
      <c r="J6" s="59">
        <v>113316</v>
      </c>
      <c r="K6" s="67">
        <f aca="true" t="shared" si="3" ref="K6:K30">D6-L6</f>
        <v>0</v>
      </c>
      <c r="L6" s="68">
        <v>1000</v>
      </c>
      <c r="N6" s="128">
        <v>1000</v>
      </c>
      <c r="O6" s="115">
        <f aca="true" t="shared" si="4" ref="O6:O30">D6-N6</f>
        <v>0</v>
      </c>
    </row>
    <row r="7" spans="1:15" ht="15.75" thickBot="1">
      <c r="A7" s="108" t="s">
        <v>8</v>
      </c>
      <c r="B7" s="16">
        <v>117504</v>
      </c>
      <c r="C7" s="26">
        <f t="shared" si="0"/>
        <v>104.05858963346056</v>
      </c>
      <c r="D7" s="122">
        <v>1161</v>
      </c>
      <c r="E7" s="26">
        <f aca="true" t="shared" si="5" ref="E7:E30">B7/D7</f>
        <v>101.20930232558139</v>
      </c>
      <c r="F7" s="27">
        <f t="shared" si="1"/>
        <v>2.0093023255813875</v>
      </c>
      <c r="G7" s="28">
        <f t="shared" si="2"/>
        <v>3.109302325581396</v>
      </c>
      <c r="H7" s="65">
        <v>99.2</v>
      </c>
      <c r="I7" s="66">
        <v>98.1</v>
      </c>
      <c r="J7" s="59">
        <v>112921</v>
      </c>
      <c r="K7" s="67">
        <f t="shared" si="3"/>
        <v>10</v>
      </c>
      <c r="L7" s="68">
        <v>1151</v>
      </c>
      <c r="N7" s="128">
        <v>1160</v>
      </c>
      <c r="O7" s="115">
        <f t="shared" si="4"/>
        <v>1</v>
      </c>
    </row>
    <row r="8" spans="1:15" ht="15.75" thickBot="1">
      <c r="A8" s="108" t="s">
        <v>9</v>
      </c>
      <c r="B8" s="16">
        <v>123017</v>
      </c>
      <c r="C8" s="26">
        <f t="shared" si="0"/>
        <v>102.74791818052738</v>
      </c>
      <c r="D8" s="122">
        <v>778</v>
      </c>
      <c r="E8" s="26">
        <f t="shared" si="5"/>
        <v>158.11953727506426</v>
      </c>
      <c r="F8" s="27">
        <f t="shared" si="1"/>
        <v>0.41953727506427185</v>
      </c>
      <c r="G8" s="28">
        <f t="shared" si="2"/>
        <v>4.219537275064255</v>
      </c>
      <c r="H8" s="65">
        <v>157.7</v>
      </c>
      <c r="I8" s="66">
        <v>153.9</v>
      </c>
      <c r="J8" s="59">
        <v>119727</v>
      </c>
      <c r="K8" s="67">
        <f t="shared" si="3"/>
        <v>0</v>
      </c>
      <c r="L8" s="68">
        <v>778</v>
      </c>
      <c r="N8" s="128">
        <v>778</v>
      </c>
      <c r="O8" s="115">
        <f t="shared" si="4"/>
        <v>0</v>
      </c>
    </row>
    <row r="9" spans="1:15" ht="15.75" thickBot="1">
      <c r="A9" s="108" t="s">
        <v>10</v>
      </c>
      <c r="B9" s="135">
        <v>84880</v>
      </c>
      <c r="C9" s="26">
        <f t="shared" si="0"/>
        <v>116.47341337907375</v>
      </c>
      <c r="D9" s="134">
        <v>1081</v>
      </c>
      <c r="E9" s="26">
        <f t="shared" si="5"/>
        <v>78.51988899167438</v>
      </c>
      <c r="F9" s="27">
        <f t="shared" si="1"/>
        <v>2.1198889916743724</v>
      </c>
      <c r="G9" s="28">
        <f t="shared" si="2"/>
        <v>9.719888991674381</v>
      </c>
      <c r="H9" s="69">
        <v>76.4</v>
      </c>
      <c r="I9" s="66">
        <v>68.8</v>
      </c>
      <c r="J9" s="59">
        <v>72875</v>
      </c>
      <c r="K9" s="67">
        <f t="shared" si="3"/>
        <v>21</v>
      </c>
      <c r="L9" s="68">
        <v>1060</v>
      </c>
      <c r="N9" s="128">
        <v>1085</v>
      </c>
      <c r="O9" s="115">
        <f t="shared" si="4"/>
        <v>-4</v>
      </c>
    </row>
    <row r="10" spans="1:15" ht="15.75" thickBot="1">
      <c r="A10" s="113" t="s">
        <v>40</v>
      </c>
      <c r="B10" s="16">
        <v>0</v>
      </c>
      <c r="C10" s="26">
        <f t="shared" si="0"/>
        <v>0</v>
      </c>
      <c r="D10" s="124">
        <v>0</v>
      </c>
      <c r="E10" s="26" t="e">
        <f t="shared" si="5"/>
        <v>#DIV/0!</v>
      </c>
      <c r="F10" s="27" t="e">
        <f t="shared" si="1"/>
        <v>#DIV/0!</v>
      </c>
      <c r="G10" s="28" t="e">
        <f t="shared" si="2"/>
        <v>#DIV/0!</v>
      </c>
      <c r="H10" s="70" t="e">
        <v>#DIV/0!</v>
      </c>
      <c r="I10" s="66">
        <v>44.3</v>
      </c>
      <c r="J10" s="59">
        <v>6250</v>
      </c>
      <c r="K10" s="67">
        <f t="shared" si="3"/>
        <v>-141</v>
      </c>
      <c r="L10" s="68">
        <v>141</v>
      </c>
      <c r="N10" s="129">
        <v>0</v>
      </c>
      <c r="O10" s="115">
        <f t="shared" si="4"/>
        <v>0</v>
      </c>
    </row>
    <row r="11" spans="1:15" ht="15.75" thickBot="1">
      <c r="A11" s="113" t="s">
        <v>39</v>
      </c>
      <c r="B11" s="16">
        <v>0</v>
      </c>
      <c r="C11" s="26">
        <f t="shared" si="0"/>
        <v>0</v>
      </c>
      <c r="D11" s="122">
        <v>0</v>
      </c>
      <c r="E11" s="26" t="e">
        <f t="shared" si="5"/>
        <v>#DIV/0!</v>
      </c>
      <c r="F11" s="27" t="e">
        <f t="shared" si="1"/>
        <v>#DIV/0!</v>
      </c>
      <c r="G11" s="28" t="e">
        <f t="shared" si="2"/>
        <v>#DIV/0!</v>
      </c>
      <c r="H11" s="71" t="e">
        <v>#DIV/0!</v>
      </c>
      <c r="I11" s="66">
        <v>107.5</v>
      </c>
      <c r="J11" s="59">
        <v>155830</v>
      </c>
      <c r="K11" s="67">
        <f t="shared" si="3"/>
        <v>-1450</v>
      </c>
      <c r="L11" s="68">
        <v>1450</v>
      </c>
      <c r="N11" s="128">
        <v>0</v>
      </c>
      <c r="O11" s="115">
        <f t="shared" si="4"/>
        <v>0</v>
      </c>
    </row>
    <row r="12" spans="1:15" ht="15.75" thickBot="1">
      <c r="A12" s="108" t="s">
        <v>11</v>
      </c>
      <c r="B12" s="16">
        <v>140847</v>
      </c>
      <c r="C12" s="26">
        <f t="shared" si="0"/>
        <v>98.4895844259372</v>
      </c>
      <c r="D12" s="122">
        <v>1200</v>
      </c>
      <c r="E12" s="26">
        <f t="shared" si="5"/>
        <v>117.3725</v>
      </c>
      <c r="F12" s="27">
        <f t="shared" si="1"/>
        <v>0.772500000000008</v>
      </c>
      <c r="G12" s="28">
        <f t="shared" si="2"/>
        <v>-1.8275000000000006</v>
      </c>
      <c r="H12" s="65">
        <v>116.6</v>
      </c>
      <c r="I12" s="66">
        <v>119.2</v>
      </c>
      <c r="J12" s="59">
        <v>143007</v>
      </c>
      <c r="K12" s="67">
        <f t="shared" si="3"/>
        <v>0</v>
      </c>
      <c r="L12" s="68">
        <v>1200</v>
      </c>
      <c r="N12" s="128">
        <v>1200</v>
      </c>
      <c r="O12" s="115">
        <f t="shared" si="4"/>
        <v>0</v>
      </c>
    </row>
    <row r="13" spans="1:15" ht="15.75" thickBot="1">
      <c r="A13" s="108" t="s">
        <v>41</v>
      </c>
      <c r="B13" s="16">
        <v>234671</v>
      </c>
      <c r="C13" s="26">
        <f>B13/J13*100</f>
        <v>102.97329910704491</v>
      </c>
      <c r="D13" s="122">
        <v>2154</v>
      </c>
      <c r="E13" s="26">
        <f t="shared" si="5"/>
        <v>108.94661095636026</v>
      </c>
      <c r="F13" s="27">
        <f t="shared" si="1"/>
        <v>0.34661095636026573</v>
      </c>
      <c r="G13" s="28">
        <f t="shared" si="2"/>
        <v>-0.9533890436397456</v>
      </c>
      <c r="H13" s="65">
        <v>108.6</v>
      </c>
      <c r="I13" s="66">
        <v>109.9</v>
      </c>
      <c r="J13" s="59">
        <v>227895</v>
      </c>
      <c r="K13" s="67">
        <f t="shared" si="3"/>
        <v>80</v>
      </c>
      <c r="L13" s="68">
        <v>2074</v>
      </c>
      <c r="N13" s="128">
        <v>2176</v>
      </c>
      <c r="O13" s="115">
        <f t="shared" si="4"/>
        <v>-22</v>
      </c>
    </row>
    <row r="14" spans="1:15" ht="15.75" thickBot="1">
      <c r="A14" s="108" t="s">
        <v>12</v>
      </c>
      <c r="B14" s="16">
        <v>48431</v>
      </c>
      <c r="C14" s="26">
        <f t="shared" si="0"/>
        <v>102.35649674528699</v>
      </c>
      <c r="D14" s="122">
        <v>420</v>
      </c>
      <c r="E14" s="26">
        <f t="shared" si="5"/>
        <v>115.31190476190476</v>
      </c>
      <c r="F14" s="27">
        <f t="shared" si="1"/>
        <v>0.5119047619047592</v>
      </c>
      <c r="G14" s="28">
        <f t="shared" si="2"/>
        <v>2.6119047619047535</v>
      </c>
      <c r="H14" s="65">
        <v>114.8</v>
      </c>
      <c r="I14" s="66">
        <v>112.7</v>
      </c>
      <c r="J14" s="59">
        <v>47316</v>
      </c>
      <c r="K14" s="72">
        <f t="shared" si="3"/>
        <v>0</v>
      </c>
      <c r="L14" s="59">
        <v>420</v>
      </c>
      <c r="M14" s="11"/>
      <c r="N14" s="128">
        <v>420</v>
      </c>
      <c r="O14" s="115">
        <f t="shared" si="4"/>
        <v>0</v>
      </c>
    </row>
    <row r="15" spans="1:15" ht="15.75" thickBot="1">
      <c r="A15" s="108" t="s">
        <v>13</v>
      </c>
      <c r="B15" s="16">
        <v>239109</v>
      </c>
      <c r="C15" s="26">
        <v>134.9</v>
      </c>
      <c r="D15" s="122">
        <v>1735</v>
      </c>
      <c r="E15" s="26">
        <f t="shared" si="5"/>
        <v>137.8149855907781</v>
      </c>
      <c r="F15" s="27">
        <f t="shared" si="1"/>
        <v>-1.0850144092219125</v>
      </c>
      <c r="G15" s="28">
        <f t="shared" si="2"/>
        <v>16.11498559077809</v>
      </c>
      <c r="H15" s="65">
        <v>138.9</v>
      </c>
      <c r="I15" s="66">
        <v>121.7</v>
      </c>
      <c r="J15" s="59">
        <v>209078</v>
      </c>
      <c r="K15" s="67">
        <f t="shared" si="3"/>
        <v>17</v>
      </c>
      <c r="L15" s="68">
        <v>1718</v>
      </c>
      <c r="N15" s="128">
        <v>1730</v>
      </c>
      <c r="O15" s="115">
        <f t="shared" si="4"/>
        <v>5</v>
      </c>
    </row>
    <row r="16" spans="1:15" ht="15.75" thickBot="1">
      <c r="A16" s="108" t="s">
        <v>14</v>
      </c>
      <c r="B16" s="16">
        <v>185138</v>
      </c>
      <c r="C16" s="26">
        <f aca="true" t="shared" si="6" ref="C16:C30">B16/J16*100</f>
        <v>100.64746910794958</v>
      </c>
      <c r="D16" s="122">
        <v>1680</v>
      </c>
      <c r="E16" s="26">
        <f t="shared" si="5"/>
        <v>110.20119047619048</v>
      </c>
      <c r="F16" s="27">
        <f t="shared" si="1"/>
        <v>1.8011904761904702</v>
      </c>
      <c r="G16" s="28">
        <f t="shared" si="2"/>
        <v>-4.098809523809521</v>
      </c>
      <c r="H16" s="65">
        <v>108.4</v>
      </c>
      <c r="I16" s="66">
        <v>114.3</v>
      </c>
      <c r="J16" s="59">
        <v>183947</v>
      </c>
      <c r="K16" s="67">
        <f t="shared" si="3"/>
        <v>70</v>
      </c>
      <c r="L16" s="68">
        <v>1610</v>
      </c>
      <c r="N16" s="128">
        <v>1680</v>
      </c>
      <c r="O16" s="115">
        <f t="shared" si="4"/>
        <v>0</v>
      </c>
    </row>
    <row r="17" spans="1:15" ht="15.75" thickBot="1">
      <c r="A17" s="108" t="s">
        <v>38</v>
      </c>
      <c r="B17" s="16">
        <v>46700</v>
      </c>
      <c r="C17" s="26" t="e">
        <f t="shared" si="6"/>
        <v>#DIV/0!</v>
      </c>
      <c r="D17" s="122">
        <v>660</v>
      </c>
      <c r="E17" s="26">
        <f t="shared" si="5"/>
        <v>70.75757575757575</v>
      </c>
      <c r="F17" s="27">
        <f t="shared" si="1"/>
        <v>-1.2424242424242493</v>
      </c>
      <c r="G17" s="28">
        <v>0</v>
      </c>
      <c r="H17" s="65">
        <v>72</v>
      </c>
      <c r="I17" s="66">
        <v>0</v>
      </c>
      <c r="J17" s="59">
        <v>0</v>
      </c>
      <c r="K17" s="67">
        <f t="shared" si="3"/>
        <v>660</v>
      </c>
      <c r="L17" s="68">
        <v>0</v>
      </c>
      <c r="N17" s="128">
        <v>664</v>
      </c>
      <c r="O17" s="115">
        <f t="shared" si="4"/>
        <v>-4</v>
      </c>
    </row>
    <row r="18" spans="1:15" ht="15.75" thickBot="1">
      <c r="A18" s="108" t="s">
        <v>15</v>
      </c>
      <c r="B18" s="16">
        <v>106524</v>
      </c>
      <c r="C18" s="26">
        <f t="shared" si="6"/>
        <v>102.35999538763116</v>
      </c>
      <c r="D18" s="122">
        <v>795</v>
      </c>
      <c r="E18" s="26">
        <f t="shared" si="5"/>
        <v>133.99245283018868</v>
      </c>
      <c r="F18" s="27">
        <f t="shared" si="1"/>
        <v>1.192452830188671</v>
      </c>
      <c r="G18" s="28">
        <f>E18-I18</f>
        <v>3.0924528301886767</v>
      </c>
      <c r="H18" s="65">
        <v>132.8</v>
      </c>
      <c r="I18" s="66">
        <v>130.9</v>
      </c>
      <c r="J18" s="59">
        <v>104068</v>
      </c>
      <c r="K18" s="67">
        <f t="shared" si="3"/>
        <v>0</v>
      </c>
      <c r="L18" s="68">
        <v>795</v>
      </c>
      <c r="N18" s="128">
        <v>795</v>
      </c>
      <c r="O18" s="115">
        <f t="shared" si="4"/>
        <v>0</v>
      </c>
    </row>
    <row r="19" spans="1:15" ht="15.75" thickBot="1">
      <c r="A19" s="118" t="s">
        <v>45</v>
      </c>
      <c r="B19" s="135">
        <v>54184</v>
      </c>
      <c r="C19" s="26">
        <f t="shared" si="6"/>
        <v>92.51310420188155</v>
      </c>
      <c r="D19" s="134">
        <v>490</v>
      </c>
      <c r="E19" s="26">
        <f t="shared" si="5"/>
        <v>110.57959183673469</v>
      </c>
      <c r="F19" s="27">
        <f t="shared" si="1"/>
        <v>-3.62040816326531</v>
      </c>
      <c r="G19" s="28">
        <f>E19-I19</f>
        <v>-10.220408163265304</v>
      </c>
      <c r="H19" s="65">
        <v>114.2</v>
      </c>
      <c r="I19" s="66">
        <v>120.8</v>
      </c>
      <c r="J19" s="59">
        <v>58569</v>
      </c>
      <c r="K19" s="67">
        <f t="shared" si="3"/>
        <v>5</v>
      </c>
      <c r="L19" s="68">
        <v>485</v>
      </c>
      <c r="N19" s="128">
        <v>486</v>
      </c>
      <c r="O19" s="115">
        <f t="shared" si="4"/>
        <v>4</v>
      </c>
    </row>
    <row r="20" spans="1:15" ht="15.75" thickBot="1">
      <c r="A20" s="111" t="s">
        <v>16</v>
      </c>
      <c r="B20" s="16">
        <v>100532</v>
      </c>
      <c r="C20" s="26">
        <f t="shared" si="6"/>
        <v>107.81258378285628</v>
      </c>
      <c r="D20" s="122">
        <v>892</v>
      </c>
      <c r="E20" s="26">
        <f t="shared" si="5"/>
        <v>112.70403587443946</v>
      </c>
      <c r="F20" s="27">
        <f t="shared" si="1"/>
        <v>-1.9959641255605476</v>
      </c>
      <c r="G20" s="28">
        <f>E20-I20</f>
        <v>8.404035874439458</v>
      </c>
      <c r="H20" s="65">
        <v>114.7</v>
      </c>
      <c r="I20" s="66">
        <v>104.3</v>
      </c>
      <c r="J20" s="59">
        <v>93247</v>
      </c>
      <c r="K20" s="67">
        <f t="shared" si="3"/>
        <v>-2</v>
      </c>
      <c r="L20" s="68">
        <v>894</v>
      </c>
      <c r="N20" s="128">
        <v>872</v>
      </c>
      <c r="O20" s="115">
        <f t="shared" si="4"/>
        <v>20</v>
      </c>
    </row>
    <row r="21" spans="1:15" ht="15.75" thickBot="1">
      <c r="A21" s="108" t="s">
        <v>43</v>
      </c>
      <c r="B21" s="16">
        <v>179473</v>
      </c>
      <c r="C21" s="26" t="e">
        <f t="shared" si="6"/>
        <v>#DIV/0!</v>
      </c>
      <c r="D21" s="122">
        <v>1532</v>
      </c>
      <c r="E21" s="26">
        <f t="shared" si="5"/>
        <v>117.14947780678851</v>
      </c>
      <c r="F21" s="27">
        <f t="shared" si="1"/>
        <v>0.5494778067885164</v>
      </c>
      <c r="G21" s="28">
        <v>0</v>
      </c>
      <c r="H21" s="71">
        <v>116.6</v>
      </c>
      <c r="I21" s="66">
        <v>0</v>
      </c>
      <c r="J21" s="59">
        <v>0</v>
      </c>
      <c r="K21" s="67">
        <f t="shared" si="3"/>
        <v>1532</v>
      </c>
      <c r="L21" s="68">
        <v>0</v>
      </c>
      <c r="N21" s="128">
        <v>1532</v>
      </c>
      <c r="O21" s="115">
        <f t="shared" si="4"/>
        <v>0</v>
      </c>
    </row>
    <row r="22" spans="1:15" ht="15.75" thickBot="1">
      <c r="A22" s="111" t="s">
        <v>34</v>
      </c>
      <c r="B22" s="16">
        <v>52660</v>
      </c>
      <c r="C22" s="26">
        <f t="shared" si="6"/>
        <v>91.58260869565218</v>
      </c>
      <c r="D22" s="122">
        <v>658</v>
      </c>
      <c r="E22" s="26">
        <f t="shared" si="5"/>
        <v>80.03039513677811</v>
      </c>
      <c r="F22" s="27">
        <f t="shared" si="1"/>
        <v>-3.169604863221892</v>
      </c>
      <c r="G22" s="28">
        <v>0</v>
      </c>
      <c r="H22" s="65">
        <v>83.2</v>
      </c>
      <c r="I22" s="66">
        <v>81.3</v>
      </c>
      <c r="J22" s="59">
        <v>57500</v>
      </c>
      <c r="K22" s="67">
        <f t="shared" si="3"/>
        <v>-49</v>
      </c>
      <c r="L22" s="68">
        <v>707</v>
      </c>
      <c r="N22" s="128">
        <v>660</v>
      </c>
      <c r="O22" s="115">
        <f t="shared" si="4"/>
        <v>-2</v>
      </c>
    </row>
    <row r="23" spans="1:15" ht="15.75" thickBot="1">
      <c r="A23" s="112" t="s">
        <v>27</v>
      </c>
      <c r="B23" s="16">
        <v>0</v>
      </c>
      <c r="C23" s="26" t="e">
        <f t="shared" si="6"/>
        <v>#DIV/0!</v>
      </c>
      <c r="D23" s="122">
        <v>0</v>
      </c>
      <c r="E23" s="26" t="e">
        <f t="shared" si="5"/>
        <v>#DIV/0!</v>
      </c>
      <c r="F23" s="27" t="e">
        <f t="shared" si="1"/>
        <v>#DIV/0!</v>
      </c>
      <c r="G23" s="28" t="e">
        <f aca="true" t="shared" si="7" ref="G23:G30">E23-I23</f>
        <v>#DIV/0!</v>
      </c>
      <c r="H23" s="65" t="e">
        <v>#DIV/0!</v>
      </c>
      <c r="I23" s="66">
        <v>0</v>
      </c>
      <c r="J23" s="59">
        <v>0</v>
      </c>
      <c r="K23" s="67">
        <f t="shared" si="3"/>
        <v>0</v>
      </c>
      <c r="L23" s="68">
        <v>0</v>
      </c>
      <c r="N23" s="128">
        <v>0</v>
      </c>
      <c r="O23" s="115">
        <f t="shared" si="4"/>
        <v>0</v>
      </c>
    </row>
    <row r="24" spans="1:15" ht="15.75" thickBot="1">
      <c r="A24" s="108" t="s">
        <v>17</v>
      </c>
      <c r="B24" s="135">
        <v>25140</v>
      </c>
      <c r="C24" s="26">
        <f t="shared" si="6"/>
        <v>93.11111111111111</v>
      </c>
      <c r="D24" s="134">
        <v>280</v>
      </c>
      <c r="E24" s="26">
        <f t="shared" si="5"/>
        <v>89.78571428571429</v>
      </c>
      <c r="F24" s="27">
        <f t="shared" si="1"/>
        <v>0.08571428571428896</v>
      </c>
      <c r="G24" s="28">
        <f t="shared" si="7"/>
        <v>-12.114285714285714</v>
      </c>
      <c r="H24" s="65">
        <v>89.7</v>
      </c>
      <c r="I24" s="66">
        <v>101.9</v>
      </c>
      <c r="J24" s="59">
        <v>27000</v>
      </c>
      <c r="K24" s="67">
        <f t="shared" si="3"/>
        <v>15</v>
      </c>
      <c r="L24" s="68">
        <v>265</v>
      </c>
      <c r="N24" s="128">
        <v>280</v>
      </c>
      <c r="O24" s="115">
        <f t="shared" si="4"/>
        <v>0</v>
      </c>
    </row>
    <row r="25" spans="1:15" ht="15.75" thickBot="1">
      <c r="A25" s="109" t="s">
        <v>18</v>
      </c>
      <c r="B25" s="132">
        <v>25000</v>
      </c>
      <c r="C25" s="29">
        <f t="shared" si="6"/>
        <v>100</v>
      </c>
      <c r="D25" s="133">
        <v>210</v>
      </c>
      <c r="E25" s="29">
        <f t="shared" si="5"/>
        <v>119.04761904761905</v>
      </c>
      <c r="F25" s="27">
        <f t="shared" si="1"/>
        <v>51.147619047619045</v>
      </c>
      <c r="G25" s="28">
        <f t="shared" si="7"/>
        <v>0.047619047619051</v>
      </c>
      <c r="H25" s="73">
        <v>67.9</v>
      </c>
      <c r="I25" s="74">
        <v>119</v>
      </c>
      <c r="J25" s="61">
        <v>25000</v>
      </c>
      <c r="K25" s="72">
        <f t="shared" si="3"/>
        <v>0</v>
      </c>
      <c r="L25" s="61">
        <v>210</v>
      </c>
      <c r="M25" s="120"/>
      <c r="N25" s="128">
        <v>210</v>
      </c>
      <c r="O25" s="121">
        <f t="shared" si="4"/>
        <v>0</v>
      </c>
    </row>
    <row r="26" spans="1:15" ht="15.75" thickBot="1">
      <c r="A26" s="99" t="s">
        <v>19</v>
      </c>
      <c r="B26" s="31">
        <f>SUM(B6:B25)</f>
        <v>1889794</v>
      </c>
      <c r="C26" s="32">
        <f t="shared" si="6"/>
        <v>107.52458257138078</v>
      </c>
      <c r="D26" s="125">
        <f>SUM(D6:D25)</f>
        <v>16726</v>
      </c>
      <c r="E26" s="32">
        <f t="shared" si="5"/>
        <v>112.98541193351669</v>
      </c>
      <c r="F26" s="32">
        <f t="shared" si="1"/>
        <v>0.7854119335166843</v>
      </c>
      <c r="G26" s="33">
        <f t="shared" si="7"/>
        <v>2.885411933516693</v>
      </c>
      <c r="H26" s="104">
        <v>112.2</v>
      </c>
      <c r="I26" s="102">
        <v>110.1</v>
      </c>
      <c r="J26" s="100">
        <f>SUM(J6:J25)</f>
        <v>1757546</v>
      </c>
      <c r="K26" s="103">
        <f t="shared" si="3"/>
        <v>768</v>
      </c>
      <c r="L26" s="101">
        <f>SUM(L6:L25)</f>
        <v>15958</v>
      </c>
      <c r="N26" s="130">
        <f>SUM(N6:N25)</f>
        <v>16728</v>
      </c>
      <c r="O26" s="115">
        <f t="shared" si="4"/>
        <v>-2</v>
      </c>
    </row>
    <row r="27" spans="1:15" ht="15">
      <c r="A27" s="114" t="s">
        <v>31</v>
      </c>
      <c r="B27" s="37">
        <v>0</v>
      </c>
      <c r="C27" s="29">
        <f t="shared" si="6"/>
        <v>0</v>
      </c>
      <c r="D27" s="126">
        <v>0</v>
      </c>
      <c r="E27" s="38" t="e">
        <f t="shared" si="5"/>
        <v>#DIV/0!</v>
      </c>
      <c r="F27" s="39" t="e">
        <f t="shared" si="1"/>
        <v>#DIV/0!</v>
      </c>
      <c r="G27" s="39" t="e">
        <f t="shared" si="7"/>
        <v>#DIV/0!</v>
      </c>
      <c r="H27" s="76" t="e">
        <v>#DIV/0!</v>
      </c>
      <c r="I27" s="76">
        <v>75</v>
      </c>
      <c r="J27" s="62">
        <v>46343</v>
      </c>
      <c r="K27" s="77">
        <f t="shared" si="3"/>
        <v>-618</v>
      </c>
      <c r="L27" s="77">
        <v>618</v>
      </c>
      <c r="N27" s="128">
        <v>0</v>
      </c>
      <c r="O27" s="115">
        <f t="shared" si="4"/>
        <v>0</v>
      </c>
    </row>
    <row r="28" spans="1:15" ht="15">
      <c r="A28" s="119" t="s">
        <v>26</v>
      </c>
      <c r="B28" s="18">
        <v>51531</v>
      </c>
      <c r="C28" s="40">
        <f t="shared" si="6"/>
        <v>109.20361108756464</v>
      </c>
      <c r="D28" s="127">
        <v>579</v>
      </c>
      <c r="E28" s="41">
        <f t="shared" si="5"/>
        <v>89</v>
      </c>
      <c r="F28" s="41">
        <f t="shared" si="1"/>
        <v>0</v>
      </c>
      <c r="G28" s="41">
        <f t="shared" si="7"/>
        <v>7.5</v>
      </c>
      <c r="H28" s="78">
        <v>89</v>
      </c>
      <c r="I28" s="78">
        <v>81.5</v>
      </c>
      <c r="J28" s="63">
        <v>47188</v>
      </c>
      <c r="K28" s="79">
        <f t="shared" si="3"/>
        <v>0</v>
      </c>
      <c r="L28" s="79">
        <v>579</v>
      </c>
      <c r="N28" s="128">
        <v>579</v>
      </c>
      <c r="O28" s="115">
        <f t="shared" si="4"/>
        <v>0</v>
      </c>
    </row>
    <row r="29" spans="1:15" ht="30.75" thickBot="1">
      <c r="A29" s="110" t="s">
        <v>49</v>
      </c>
      <c r="B29" s="23">
        <v>24792</v>
      </c>
      <c r="C29" s="29">
        <f t="shared" si="6"/>
        <v>106.24383972573388</v>
      </c>
      <c r="D29" s="123">
        <v>351</v>
      </c>
      <c r="E29" s="42">
        <f t="shared" si="5"/>
        <v>70.63247863247864</v>
      </c>
      <c r="F29" s="27">
        <f t="shared" si="1"/>
        <v>-0.5675213675213655</v>
      </c>
      <c r="G29" s="27">
        <f t="shared" si="7"/>
        <v>-4.66752136752136</v>
      </c>
      <c r="H29" s="80">
        <v>71.2</v>
      </c>
      <c r="I29" s="80">
        <v>75.3</v>
      </c>
      <c r="J29" s="81">
        <v>23335</v>
      </c>
      <c r="K29" s="82">
        <f t="shared" si="3"/>
        <v>41</v>
      </c>
      <c r="L29" s="82">
        <v>310</v>
      </c>
      <c r="N29" s="128">
        <v>351</v>
      </c>
      <c r="O29" s="115">
        <f t="shared" si="4"/>
        <v>0</v>
      </c>
    </row>
    <row r="30" spans="1:15" ht="15.75" thickBot="1">
      <c r="A30" s="43" t="s">
        <v>20</v>
      </c>
      <c r="B30" s="36">
        <f>SUM(B26:B29)</f>
        <v>1966117</v>
      </c>
      <c r="C30" s="44">
        <f t="shared" si="6"/>
        <v>104.89246761117619</v>
      </c>
      <c r="D30" s="36">
        <f>SUM(D26:D29)</f>
        <v>17656</v>
      </c>
      <c r="E30" s="32">
        <f t="shared" si="5"/>
        <v>111.35687584956955</v>
      </c>
      <c r="F30" s="44">
        <f t="shared" si="1"/>
        <v>0.7568758495695533</v>
      </c>
      <c r="G30" s="45">
        <f t="shared" si="7"/>
        <v>4.0568758495695505</v>
      </c>
      <c r="H30" s="44">
        <v>110.6</v>
      </c>
      <c r="I30" s="45">
        <v>107.3</v>
      </c>
      <c r="J30" s="36">
        <f>SUM(J26:J29)</f>
        <v>1874412</v>
      </c>
      <c r="K30" s="35">
        <f t="shared" si="3"/>
        <v>191</v>
      </c>
      <c r="L30" s="36">
        <f>L26+L27+L28+L29</f>
        <v>17465</v>
      </c>
      <c r="N30" s="131">
        <f>SUM(N26:N29)</f>
        <v>17658</v>
      </c>
      <c r="O30" s="115">
        <f t="shared" si="4"/>
        <v>-2</v>
      </c>
    </row>
    <row r="31" spans="1:12" ht="15">
      <c r="A31" s="46"/>
      <c r="B31" s="47" t="s">
        <v>25</v>
      </c>
      <c r="C31" s="46"/>
      <c r="D31" s="46"/>
      <c r="E31" s="46"/>
      <c r="F31" s="48"/>
      <c r="G31" s="46"/>
      <c r="H31" s="49"/>
      <c r="I31" s="48"/>
      <c r="J31" s="50"/>
      <c r="K31" s="48"/>
      <c r="L31" s="48"/>
    </row>
    <row r="32" spans="1:12" ht="15">
      <c r="A32" s="85" t="s">
        <v>65</v>
      </c>
      <c r="B32" s="46"/>
      <c r="C32" s="46"/>
      <c r="D32" s="20">
        <f>L30</f>
        <v>17465</v>
      </c>
      <c r="E32" s="86"/>
      <c r="F32" s="48"/>
      <c r="G32" s="46"/>
      <c r="H32" s="87"/>
      <c r="I32" s="46">
        <v>2017</v>
      </c>
      <c r="J32" s="48">
        <v>2017</v>
      </c>
      <c r="K32" s="48"/>
      <c r="L32" s="48">
        <v>2017</v>
      </c>
    </row>
    <row r="33" spans="1:12" ht="15">
      <c r="A33" s="88" t="s">
        <v>21</v>
      </c>
      <c r="B33" s="86"/>
      <c r="C33" s="86"/>
      <c r="D33" s="20">
        <f>N30</f>
        <v>17658</v>
      </c>
      <c r="E33" s="46"/>
      <c r="F33" s="89"/>
      <c r="G33" s="86"/>
      <c r="H33" s="87"/>
      <c r="I33" s="90"/>
      <c r="J33" s="90"/>
      <c r="K33" s="90"/>
      <c r="L33" s="90"/>
    </row>
    <row r="34" spans="1:12" ht="15">
      <c r="A34" s="91" t="s">
        <v>22</v>
      </c>
      <c r="B34" s="91"/>
      <c r="C34" s="91"/>
      <c r="D34" s="92"/>
      <c r="E34" s="86"/>
      <c r="F34" s="90"/>
      <c r="G34" s="86"/>
      <c r="H34" s="87"/>
      <c r="I34" s="90"/>
      <c r="J34" s="90"/>
      <c r="K34" s="90"/>
      <c r="L34" s="90"/>
    </row>
    <row r="35" spans="1:12" ht="15">
      <c r="A35" s="4" t="s">
        <v>23</v>
      </c>
      <c r="B35" s="93"/>
      <c r="C35" s="93"/>
      <c r="D35" s="94">
        <f>D30-D32</f>
        <v>191</v>
      </c>
      <c r="E35" s="88"/>
      <c r="F35" s="88"/>
      <c r="G35" s="95"/>
      <c r="H35" s="96"/>
      <c r="I35" s="97"/>
      <c r="J35" s="95"/>
      <c r="K35" s="98"/>
      <c r="L35" s="98"/>
    </row>
    <row r="36" spans="1:12" ht="15">
      <c r="A36" s="4" t="s">
        <v>24</v>
      </c>
      <c r="B36" s="93"/>
      <c r="C36" s="93"/>
      <c r="D36" s="94">
        <f>D30-D33</f>
        <v>-2</v>
      </c>
      <c r="E36" s="86"/>
      <c r="F36" s="98"/>
      <c r="G36" s="86"/>
      <c r="H36" s="87"/>
      <c r="I36" s="98" t="s">
        <v>35</v>
      </c>
      <c r="J36" s="98"/>
      <c r="K36" s="98"/>
      <c r="L36" s="98"/>
    </row>
  </sheetData>
  <sheetProtection/>
  <mergeCells count="14">
    <mergeCell ref="E3:E5"/>
    <mergeCell ref="H3:H5"/>
    <mergeCell ref="I3:I5"/>
    <mergeCell ref="J3:J5"/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N30" sqref="N30"/>
    </sheetView>
  </sheetViews>
  <sheetFormatPr defaultColWidth="9.140625" defaultRowHeight="15"/>
  <cols>
    <col min="1" max="1" width="40.421875" style="0" customWidth="1"/>
    <col min="2" max="2" width="12.00390625" style="0" customWidth="1"/>
    <col min="5" max="5" width="10.8515625" style="0" customWidth="1"/>
    <col min="10" max="10" width="12.00390625" style="0" customWidth="1"/>
  </cols>
  <sheetData>
    <row r="1" spans="1:12" ht="15">
      <c r="A1" s="202" t="s">
        <v>69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205" t="s">
        <v>1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197" t="s">
        <v>66</v>
      </c>
      <c r="I3" s="201" t="s">
        <v>30</v>
      </c>
      <c r="J3" s="197" t="s">
        <v>29</v>
      </c>
      <c r="K3" s="201" t="s">
        <v>63</v>
      </c>
      <c r="L3" s="197" t="s">
        <v>64</v>
      </c>
    </row>
    <row r="4" spans="1:15" ht="15">
      <c r="A4" s="199"/>
      <c r="B4" s="206"/>
      <c r="C4" s="199"/>
      <c r="D4" s="206"/>
      <c r="E4" s="199"/>
      <c r="F4" s="197" t="s">
        <v>6</v>
      </c>
      <c r="G4" s="197" t="s">
        <v>33</v>
      </c>
      <c r="H4" s="199"/>
      <c r="I4" s="199"/>
      <c r="J4" s="199"/>
      <c r="K4" s="199"/>
      <c r="L4" s="199"/>
      <c r="N4" s="203" t="s">
        <v>56</v>
      </c>
      <c r="O4" s="203"/>
    </row>
    <row r="5" spans="1:15" ht="90.75" thickBot="1">
      <c r="A5" s="198"/>
      <c r="B5" s="207"/>
      <c r="C5" s="198"/>
      <c r="D5" s="207"/>
      <c r="E5" s="198"/>
      <c r="F5" s="200"/>
      <c r="G5" s="198"/>
      <c r="H5" s="200"/>
      <c r="I5" s="200"/>
      <c r="J5" s="200"/>
      <c r="K5" s="200"/>
      <c r="L5" s="200"/>
      <c r="N5" s="139" t="s">
        <v>54</v>
      </c>
      <c r="O5" s="137" t="s">
        <v>61</v>
      </c>
    </row>
    <row r="6" spans="1:15" ht="15.75" thickBot="1">
      <c r="A6" s="52" t="s">
        <v>7</v>
      </c>
      <c r="B6" s="16">
        <v>123235</v>
      </c>
      <c r="C6" s="26">
        <f aca="true" t="shared" si="0" ref="C6:C14">B6/J6*100</f>
        <v>106.26730018022369</v>
      </c>
      <c r="D6" s="122">
        <v>1000</v>
      </c>
      <c r="E6" s="26">
        <f>B6/D6</f>
        <v>123.235</v>
      </c>
      <c r="F6" s="27">
        <f aca="true" t="shared" si="1" ref="F6:F30">E6-H6</f>
        <v>-2.7650000000000006</v>
      </c>
      <c r="G6" s="28">
        <f aca="true" t="shared" si="2" ref="G6:G16">E6-I6</f>
        <v>7.234999999999999</v>
      </c>
      <c r="H6" s="65">
        <v>126</v>
      </c>
      <c r="I6" s="66">
        <v>116</v>
      </c>
      <c r="J6" s="59">
        <v>115967</v>
      </c>
      <c r="K6" s="67">
        <f aca="true" t="shared" si="3" ref="K6:K30">D6-L6</f>
        <v>0</v>
      </c>
      <c r="L6" s="68">
        <v>1000</v>
      </c>
      <c r="N6" s="128">
        <v>1000</v>
      </c>
      <c r="O6" s="115">
        <f aca="true" t="shared" si="4" ref="O6:O30">D6-N6</f>
        <v>0</v>
      </c>
    </row>
    <row r="7" spans="1:15" ht="15.75" thickBot="1">
      <c r="A7" s="52" t="s">
        <v>8</v>
      </c>
      <c r="B7" s="16">
        <v>117210</v>
      </c>
      <c r="C7" s="26">
        <f t="shared" si="0"/>
        <v>102.61326329612605</v>
      </c>
      <c r="D7" s="122">
        <v>1161</v>
      </c>
      <c r="E7" s="26">
        <f aca="true" t="shared" si="5" ref="E7:E30">B7/D7</f>
        <v>100.95607235142118</v>
      </c>
      <c r="F7" s="27">
        <f t="shared" si="1"/>
        <v>-0.24392764857881843</v>
      </c>
      <c r="G7" s="28">
        <f t="shared" si="2"/>
        <v>1.7560723514211816</v>
      </c>
      <c r="H7" s="65">
        <v>101.2</v>
      </c>
      <c r="I7" s="66">
        <v>99.2</v>
      </c>
      <c r="J7" s="59">
        <v>114225</v>
      </c>
      <c r="K7" s="67">
        <f t="shared" si="3"/>
        <v>10</v>
      </c>
      <c r="L7" s="68">
        <v>1151</v>
      </c>
      <c r="N7" s="128">
        <v>1161</v>
      </c>
      <c r="O7" s="115">
        <f t="shared" si="4"/>
        <v>0</v>
      </c>
    </row>
    <row r="8" spans="1:15" ht="15.75" thickBot="1">
      <c r="A8" s="52" t="s">
        <v>9</v>
      </c>
      <c r="B8" s="16">
        <v>121672</v>
      </c>
      <c r="C8" s="26">
        <f t="shared" si="0"/>
        <v>101.69247870819996</v>
      </c>
      <c r="D8" s="122">
        <v>778</v>
      </c>
      <c r="E8" s="26">
        <f t="shared" si="5"/>
        <v>156.39074550128535</v>
      </c>
      <c r="F8" s="27">
        <f t="shared" si="1"/>
        <v>-1.7092544987146425</v>
      </c>
      <c r="G8" s="28">
        <f t="shared" si="2"/>
        <v>2.5907455012853404</v>
      </c>
      <c r="H8" s="65">
        <v>158.1</v>
      </c>
      <c r="I8" s="66">
        <v>153.8</v>
      </c>
      <c r="J8" s="59">
        <v>119647</v>
      </c>
      <c r="K8" s="67">
        <f t="shared" si="3"/>
        <v>0</v>
      </c>
      <c r="L8" s="68">
        <v>778</v>
      </c>
      <c r="N8" s="128">
        <v>778</v>
      </c>
      <c r="O8" s="115">
        <f t="shared" si="4"/>
        <v>0</v>
      </c>
    </row>
    <row r="9" spans="1:15" ht="15.75" thickBot="1">
      <c r="A9" s="52" t="s">
        <v>10</v>
      </c>
      <c r="B9" s="135">
        <v>87697</v>
      </c>
      <c r="C9" s="26">
        <f t="shared" si="0"/>
        <v>110.47745023935501</v>
      </c>
      <c r="D9" s="134">
        <v>1081</v>
      </c>
      <c r="E9" s="26">
        <f t="shared" si="5"/>
        <v>81.12580943570768</v>
      </c>
      <c r="F9" s="27">
        <f t="shared" si="1"/>
        <v>2.62580943570768</v>
      </c>
      <c r="G9" s="28">
        <f t="shared" si="2"/>
        <v>6.225809435707674</v>
      </c>
      <c r="H9" s="69">
        <v>78.5</v>
      </c>
      <c r="I9" s="66">
        <v>74.9</v>
      </c>
      <c r="J9" s="59">
        <v>79380</v>
      </c>
      <c r="K9" s="67">
        <f t="shared" si="3"/>
        <v>21</v>
      </c>
      <c r="L9" s="68">
        <v>1060</v>
      </c>
      <c r="N9" s="128">
        <v>1081</v>
      </c>
      <c r="O9" s="115">
        <f t="shared" si="4"/>
        <v>0</v>
      </c>
    </row>
    <row r="10" spans="1:15" ht="15.75" thickBot="1">
      <c r="A10" s="113" t="s">
        <v>40</v>
      </c>
      <c r="B10" s="16"/>
      <c r="C10" s="26">
        <f t="shared" si="0"/>
        <v>0</v>
      </c>
      <c r="D10" s="124">
        <v>0</v>
      </c>
      <c r="E10" s="26" t="e">
        <f t="shared" si="5"/>
        <v>#DIV/0!</v>
      </c>
      <c r="F10" s="27" t="e">
        <f t="shared" si="1"/>
        <v>#DIV/0!</v>
      </c>
      <c r="G10" s="28" t="e">
        <f t="shared" si="2"/>
        <v>#DIV/0!</v>
      </c>
      <c r="H10" s="70" t="e">
        <v>#DIV/0!</v>
      </c>
      <c r="I10" s="66">
        <v>51.4</v>
      </c>
      <c r="J10" s="59">
        <v>6833</v>
      </c>
      <c r="K10" s="67">
        <f t="shared" si="3"/>
        <v>-133</v>
      </c>
      <c r="L10" s="68">
        <v>133</v>
      </c>
      <c r="N10" s="129">
        <v>0</v>
      </c>
      <c r="O10" s="115">
        <f t="shared" si="4"/>
        <v>0</v>
      </c>
    </row>
    <row r="11" spans="1:15" ht="15.75" thickBot="1">
      <c r="A11" s="113" t="s">
        <v>39</v>
      </c>
      <c r="B11" s="16"/>
      <c r="C11" s="26">
        <f t="shared" si="0"/>
        <v>0</v>
      </c>
      <c r="D11" s="122">
        <v>0</v>
      </c>
      <c r="E11" s="26" t="e">
        <f t="shared" si="5"/>
        <v>#DIV/0!</v>
      </c>
      <c r="F11" s="27" t="e">
        <f t="shared" si="1"/>
        <v>#DIV/0!</v>
      </c>
      <c r="G11" s="28" t="e">
        <f t="shared" si="2"/>
        <v>#DIV/0!</v>
      </c>
      <c r="H11" s="71" t="e">
        <v>#DIV/0!</v>
      </c>
      <c r="I11" s="66">
        <v>107.1</v>
      </c>
      <c r="J11" s="59">
        <v>155339</v>
      </c>
      <c r="K11" s="67">
        <f t="shared" si="3"/>
        <v>-1450</v>
      </c>
      <c r="L11" s="68">
        <v>1450</v>
      </c>
      <c r="N11" s="128">
        <v>0</v>
      </c>
      <c r="O11" s="115">
        <f t="shared" si="4"/>
        <v>0</v>
      </c>
    </row>
    <row r="12" spans="1:15" ht="15.75" thickBot="1">
      <c r="A12" s="52" t="s">
        <v>11</v>
      </c>
      <c r="B12" s="16">
        <v>141597</v>
      </c>
      <c r="C12" s="26">
        <f t="shared" si="0"/>
        <v>98.92341656303707</v>
      </c>
      <c r="D12" s="122">
        <v>1200</v>
      </c>
      <c r="E12" s="26">
        <f t="shared" si="5"/>
        <v>117.9975</v>
      </c>
      <c r="F12" s="27">
        <f t="shared" si="1"/>
        <v>0.5974999999999966</v>
      </c>
      <c r="G12" s="28">
        <f t="shared" si="2"/>
        <v>-1.3024999999999949</v>
      </c>
      <c r="H12" s="65">
        <v>117.4</v>
      </c>
      <c r="I12" s="66">
        <v>119.3</v>
      </c>
      <c r="J12" s="59">
        <v>143138</v>
      </c>
      <c r="K12" s="67">
        <f t="shared" si="3"/>
        <v>0</v>
      </c>
      <c r="L12" s="68">
        <v>1200</v>
      </c>
      <c r="N12" s="128">
        <v>1200</v>
      </c>
      <c r="O12" s="115">
        <f t="shared" si="4"/>
        <v>0</v>
      </c>
    </row>
    <row r="13" spans="1:15" ht="15.75" thickBot="1">
      <c r="A13" s="52" t="s">
        <v>41</v>
      </c>
      <c r="B13" s="16">
        <v>233221</v>
      </c>
      <c r="C13" s="26">
        <f>B13/J13*100</f>
        <v>99.22651134492574</v>
      </c>
      <c r="D13" s="122">
        <v>2154</v>
      </c>
      <c r="E13" s="26">
        <f t="shared" si="5"/>
        <v>108.27344475394615</v>
      </c>
      <c r="F13" s="27">
        <f t="shared" si="1"/>
        <v>-0.6265552460538544</v>
      </c>
      <c r="G13" s="28">
        <f t="shared" si="2"/>
        <v>-5.026555246053846</v>
      </c>
      <c r="H13" s="65">
        <v>108.9</v>
      </c>
      <c r="I13" s="66">
        <v>113.3</v>
      </c>
      <c r="J13" s="59">
        <v>235039</v>
      </c>
      <c r="K13" s="67">
        <f t="shared" si="3"/>
        <v>80</v>
      </c>
      <c r="L13" s="68">
        <v>2074</v>
      </c>
      <c r="N13" s="128">
        <v>2154</v>
      </c>
      <c r="O13" s="115">
        <f t="shared" si="4"/>
        <v>0</v>
      </c>
    </row>
    <row r="14" spans="1:15" ht="15.75" thickBot="1">
      <c r="A14" s="52" t="s">
        <v>12</v>
      </c>
      <c r="B14" s="16">
        <v>48223</v>
      </c>
      <c r="C14" s="26">
        <f t="shared" si="0"/>
        <v>104.00957639547926</v>
      </c>
      <c r="D14" s="122">
        <v>420</v>
      </c>
      <c r="E14" s="26">
        <f t="shared" si="5"/>
        <v>114.81666666666666</v>
      </c>
      <c r="F14" s="27">
        <f t="shared" si="1"/>
        <v>-0.4833333333333343</v>
      </c>
      <c r="G14" s="28">
        <f t="shared" si="2"/>
        <v>4.416666666666657</v>
      </c>
      <c r="H14" s="65">
        <v>115.3</v>
      </c>
      <c r="I14" s="66">
        <v>110.4</v>
      </c>
      <c r="J14" s="59">
        <v>46364</v>
      </c>
      <c r="K14" s="72">
        <f t="shared" si="3"/>
        <v>0</v>
      </c>
      <c r="L14" s="59">
        <v>420</v>
      </c>
      <c r="M14" s="11"/>
      <c r="N14" s="128">
        <v>420</v>
      </c>
      <c r="O14" s="115">
        <f t="shared" si="4"/>
        <v>0</v>
      </c>
    </row>
    <row r="15" spans="1:15" ht="15.75" thickBot="1">
      <c r="A15" s="52" t="s">
        <v>13</v>
      </c>
      <c r="B15" s="16">
        <v>240992</v>
      </c>
      <c r="C15" s="26">
        <v>134.9</v>
      </c>
      <c r="D15" s="122">
        <v>1735</v>
      </c>
      <c r="E15" s="26">
        <f t="shared" si="5"/>
        <v>138.90028818443804</v>
      </c>
      <c r="F15" s="27">
        <f t="shared" si="1"/>
        <v>1.1002881844380283</v>
      </c>
      <c r="G15" s="28">
        <f t="shared" si="2"/>
        <v>16.40028818443804</v>
      </c>
      <c r="H15" s="65">
        <v>137.8</v>
      </c>
      <c r="I15" s="66">
        <v>122.5</v>
      </c>
      <c r="J15" s="59">
        <v>210393</v>
      </c>
      <c r="K15" s="67">
        <f t="shared" si="3"/>
        <v>17</v>
      </c>
      <c r="L15" s="68">
        <v>1718</v>
      </c>
      <c r="N15" s="128">
        <v>1735</v>
      </c>
      <c r="O15" s="115">
        <f t="shared" si="4"/>
        <v>0</v>
      </c>
    </row>
    <row r="16" spans="1:15" ht="15.75" thickBot="1">
      <c r="A16" s="52" t="s">
        <v>14</v>
      </c>
      <c r="B16" s="16">
        <v>186358</v>
      </c>
      <c r="C16" s="26">
        <f aca="true" t="shared" si="6" ref="C16:C30">B16/J16*100</f>
        <v>99.52628908649096</v>
      </c>
      <c r="D16" s="122">
        <v>1700</v>
      </c>
      <c r="E16" s="26">
        <f t="shared" si="5"/>
        <v>109.62235294117647</v>
      </c>
      <c r="F16" s="27">
        <f t="shared" si="1"/>
        <v>-0.5776470588235298</v>
      </c>
      <c r="G16" s="28">
        <f t="shared" si="2"/>
        <v>-6.677647058823524</v>
      </c>
      <c r="H16" s="65">
        <v>110.2</v>
      </c>
      <c r="I16" s="66">
        <v>116.3</v>
      </c>
      <c r="J16" s="59">
        <v>187245</v>
      </c>
      <c r="K16" s="67">
        <f t="shared" si="3"/>
        <v>90</v>
      </c>
      <c r="L16" s="68">
        <v>1610</v>
      </c>
      <c r="N16" s="128">
        <v>1680</v>
      </c>
      <c r="O16" s="115">
        <f t="shared" si="4"/>
        <v>20</v>
      </c>
    </row>
    <row r="17" spans="1:15" ht="15.75" thickBot="1">
      <c r="A17" s="52" t="s">
        <v>38</v>
      </c>
      <c r="B17" s="16">
        <v>46700</v>
      </c>
      <c r="C17" s="26">
        <f t="shared" si="6"/>
        <v>105.51287844554902</v>
      </c>
      <c r="D17" s="122">
        <v>660</v>
      </c>
      <c r="E17" s="26">
        <f t="shared" si="5"/>
        <v>70.75757575757575</v>
      </c>
      <c r="F17" s="27">
        <f t="shared" si="1"/>
        <v>-0.04242424242424647</v>
      </c>
      <c r="G17" s="28">
        <v>0</v>
      </c>
      <c r="H17" s="65">
        <v>70.8</v>
      </c>
      <c r="I17" s="66">
        <v>71.4</v>
      </c>
      <c r="J17" s="59">
        <v>44260</v>
      </c>
      <c r="K17" s="67">
        <f t="shared" si="3"/>
        <v>40</v>
      </c>
      <c r="L17" s="68">
        <v>620</v>
      </c>
      <c r="N17" s="128">
        <v>660</v>
      </c>
      <c r="O17" s="115">
        <f t="shared" si="4"/>
        <v>0</v>
      </c>
    </row>
    <row r="18" spans="1:15" ht="15.75" thickBot="1">
      <c r="A18" s="52" t="s">
        <v>15</v>
      </c>
      <c r="B18" s="16">
        <v>104933</v>
      </c>
      <c r="C18" s="26">
        <f t="shared" si="6"/>
        <v>101.6093579029931</v>
      </c>
      <c r="D18" s="122">
        <v>795</v>
      </c>
      <c r="E18" s="26">
        <f t="shared" si="5"/>
        <v>131.99119496855346</v>
      </c>
      <c r="F18" s="27">
        <f t="shared" si="1"/>
        <v>-2.008805031446542</v>
      </c>
      <c r="G18" s="28">
        <f>E18-I18</f>
        <v>2.0911949685534523</v>
      </c>
      <c r="H18" s="65">
        <v>134</v>
      </c>
      <c r="I18" s="66">
        <v>129.9</v>
      </c>
      <c r="J18" s="59">
        <v>103271</v>
      </c>
      <c r="K18" s="67">
        <f t="shared" si="3"/>
        <v>0</v>
      </c>
      <c r="L18" s="68">
        <v>795</v>
      </c>
      <c r="N18" s="128">
        <v>795</v>
      </c>
      <c r="O18" s="115">
        <f t="shared" si="4"/>
        <v>0</v>
      </c>
    </row>
    <row r="19" spans="1:15" ht="18.75" customHeight="1" thickBot="1">
      <c r="A19" s="83" t="s">
        <v>45</v>
      </c>
      <c r="B19" s="135">
        <v>54761</v>
      </c>
      <c r="C19" s="26">
        <f t="shared" si="6"/>
        <v>89.39549765741059</v>
      </c>
      <c r="D19" s="134">
        <v>490</v>
      </c>
      <c r="E19" s="26">
        <f t="shared" si="5"/>
        <v>111.75714285714285</v>
      </c>
      <c r="F19" s="27">
        <f t="shared" si="1"/>
        <v>1.1571428571428584</v>
      </c>
      <c r="G19" s="28">
        <f>E19-I19</f>
        <v>-13.242857142857147</v>
      </c>
      <c r="H19" s="65">
        <v>110.6</v>
      </c>
      <c r="I19" s="66">
        <v>125</v>
      </c>
      <c r="J19" s="59">
        <v>61257</v>
      </c>
      <c r="K19" s="67">
        <f t="shared" si="3"/>
        <v>0</v>
      </c>
      <c r="L19" s="68">
        <v>490</v>
      </c>
      <c r="N19" s="128">
        <v>490</v>
      </c>
      <c r="O19" s="115">
        <f t="shared" si="4"/>
        <v>0</v>
      </c>
    </row>
    <row r="20" spans="1:15" ht="15.75" thickBot="1">
      <c r="A20" s="54" t="s">
        <v>16</v>
      </c>
      <c r="B20" s="16">
        <v>102975</v>
      </c>
      <c r="C20" s="26">
        <f t="shared" si="6"/>
        <v>108.57302517818735</v>
      </c>
      <c r="D20" s="122">
        <v>892</v>
      </c>
      <c r="E20" s="26">
        <f t="shared" si="5"/>
        <v>115.44282511210763</v>
      </c>
      <c r="F20" s="27">
        <f t="shared" si="1"/>
        <v>2.7428251121076244</v>
      </c>
      <c r="G20" s="28">
        <f>E20-I20</f>
        <v>9.342825112107633</v>
      </c>
      <c r="H20" s="65">
        <v>112.7</v>
      </c>
      <c r="I20" s="66">
        <v>106.1</v>
      </c>
      <c r="J20" s="59">
        <v>94844</v>
      </c>
      <c r="K20" s="67">
        <f t="shared" si="3"/>
        <v>-2</v>
      </c>
      <c r="L20" s="68">
        <v>894</v>
      </c>
      <c r="N20" s="128">
        <v>892</v>
      </c>
      <c r="O20" s="115">
        <f t="shared" si="4"/>
        <v>0</v>
      </c>
    </row>
    <row r="21" spans="1:15" ht="15.75" thickBot="1">
      <c r="A21" s="52" t="s">
        <v>43</v>
      </c>
      <c r="B21" s="16">
        <v>178089</v>
      </c>
      <c r="C21" s="26" t="e">
        <f t="shared" si="6"/>
        <v>#DIV/0!</v>
      </c>
      <c r="D21" s="122">
        <v>1532</v>
      </c>
      <c r="E21" s="26">
        <f t="shared" si="5"/>
        <v>116.24608355091384</v>
      </c>
      <c r="F21" s="27">
        <f t="shared" si="1"/>
        <v>-0.8539164490861566</v>
      </c>
      <c r="G21" s="28">
        <v>0</v>
      </c>
      <c r="H21" s="71">
        <v>117.1</v>
      </c>
      <c r="I21" s="66">
        <v>0</v>
      </c>
      <c r="J21" s="59">
        <v>0</v>
      </c>
      <c r="K21" s="67">
        <f t="shared" si="3"/>
        <v>1532</v>
      </c>
      <c r="L21" s="68">
        <v>0</v>
      </c>
      <c r="N21" s="128">
        <v>1532</v>
      </c>
      <c r="O21" s="115">
        <f t="shared" si="4"/>
        <v>0</v>
      </c>
    </row>
    <row r="22" spans="1:15" ht="15.75" thickBot="1">
      <c r="A22" s="54" t="s">
        <v>34</v>
      </c>
      <c r="B22" s="16">
        <v>52660</v>
      </c>
      <c r="C22" s="26">
        <f t="shared" si="6"/>
        <v>91.58260869565218</v>
      </c>
      <c r="D22" s="122">
        <v>658</v>
      </c>
      <c r="E22" s="26">
        <f t="shared" si="5"/>
        <v>80.03039513677811</v>
      </c>
      <c r="F22" s="27">
        <f t="shared" si="1"/>
        <v>0.03039513677811101</v>
      </c>
      <c r="G22" s="28">
        <v>0</v>
      </c>
      <c r="H22" s="65">
        <v>80</v>
      </c>
      <c r="I22" s="66">
        <v>81.3</v>
      </c>
      <c r="J22" s="59">
        <v>57500</v>
      </c>
      <c r="K22" s="67">
        <f t="shared" si="3"/>
        <v>-49</v>
      </c>
      <c r="L22" s="68">
        <v>707</v>
      </c>
      <c r="N22" s="128">
        <v>658</v>
      </c>
      <c r="O22" s="115">
        <f t="shared" si="4"/>
        <v>0</v>
      </c>
    </row>
    <row r="23" spans="1:15" ht="15.75" thickBot="1">
      <c r="A23" s="112" t="s">
        <v>27</v>
      </c>
      <c r="B23" s="16"/>
      <c r="C23" s="26" t="e">
        <f t="shared" si="6"/>
        <v>#DIV/0!</v>
      </c>
      <c r="D23" s="122">
        <v>0</v>
      </c>
      <c r="E23" s="26" t="e">
        <f t="shared" si="5"/>
        <v>#DIV/0!</v>
      </c>
      <c r="F23" s="27" t="e">
        <f t="shared" si="1"/>
        <v>#DIV/0!</v>
      </c>
      <c r="G23" s="28" t="e">
        <f aca="true" t="shared" si="7" ref="G23:G30">E23-I23</f>
        <v>#DIV/0!</v>
      </c>
      <c r="H23" s="65" t="e">
        <v>#DIV/0!</v>
      </c>
      <c r="I23" s="66">
        <v>0</v>
      </c>
      <c r="J23" s="59">
        <v>0</v>
      </c>
      <c r="K23" s="67">
        <f t="shared" si="3"/>
        <v>0</v>
      </c>
      <c r="L23" s="68">
        <v>0</v>
      </c>
      <c r="N23" s="128">
        <v>0</v>
      </c>
      <c r="O23" s="115">
        <f t="shared" si="4"/>
        <v>0</v>
      </c>
    </row>
    <row r="24" spans="1:15" ht="15.75" thickBot="1">
      <c r="A24" s="52" t="s">
        <v>17</v>
      </c>
      <c r="B24" s="135">
        <v>25160</v>
      </c>
      <c r="C24" s="26">
        <f t="shared" si="6"/>
        <v>93.18518518518518</v>
      </c>
      <c r="D24" s="134">
        <v>280</v>
      </c>
      <c r="E24" s="26">
        <f t="shared" si="5"/>
        <v>89.85714285714286</v>
      </c>
      <c r="F24" s="27">
        <f t="shared" si="1"/>
        <v>0.057142857142864045</v>
      </c>
      <c r="G24" s="28">
        <f t="shared" si="7"/>
        <v>-12.042857142857144</v>
      </c>
      <c r="H24" s="65">
        <v>89.8</v>
      </c>
      <c r="I24" s="66">
        <v>101.9</v>
      </c>
      <c r="J24" s="59">
        <v>27000</v>
      </c>
      <c r="K24" s="67">
        <f t="shared" si="3"/>
        <v>15</v>
      </c>
      <c r="L24" s="68">
        <v>265</v>
      </c>
      <c r="N24" s="128">
        <v>280</v>
      </c>
      <c r="O24" s="115">
        <f t="shared" si="4"/>
        <v>0</v>
      </c>
    </row>
    <row r="25" spans="1:15" ht="15.75" thickBot="1">
      <c r="A25" s="58" t="s">
        <v>18</v>
      </c>
      <c r="B25" s="132">
        <v>25500</v>
      </c>
      <c r="C25" s="29">
        <f t="shared" si="6"/>
        <v>102</v>
      </c>
      <c r="D25" s="133">
        <v>210</v>
      </c>
      <c r="E25" s="29">
        <f t="shared" si="5"/>
        <v>121.42857142857143</v>
      </c>
      <c r="F25" s="27">
        <f t="shared" si="1"/>
        <v>2.4285714285714306</v>
      </c>
      <c r="G25" s="28">
        <f t="shared" si="7"/>
        <v>2.4285714285714306</v>
      </c>
      <c r="H25" s="73">
        <v>119</v>
      </c>
      <c r="I25" s="74">
        <v>119</v>
      </c>
      <c r="J25" s="61">
        <v>25000</v>
      </c>
      <c r="K25" s="72">
        <f t="shared" si="3"/>
        <v>0</v>
      </c>
      <c r="L25" s="61">
        <v>210</v>
      </c>
      <c r="M25" s="120"/>
      <c r="N25" s="128">
        <v>210</v>
      </c>
      <c r="O25" s="121">
        <f t="shared" si="4"/>
        <v>0</v>
      </c>
    </row>
    <row r="26" spans="1:15" ht="15.75" thickBot="1">
      <c r="A26" s="99" t="s">
        <v>19</v>
      </c>
      <c r="B26" s="31">
        <f>SUM(B6:B25)</f>
        <v>1890983</v>
      </c>
      <c r="C26" s="32">
        <f t="shared" si="6"/>
        <v>103.51896477914843</v>
      </c>
      <c r="D26" s="125">
        <f>SUM(D6:D25)</f>
        <v>16746</v>
      </c>
      <c r="E26" s="32">
        <f t="shared" si="5"/>
        <v>112.92147378478442</v>
      </c>
      <c r="F26" s="32">
        <f t="shared" si="1"/>
        <v>-0.07852621521557523</v>
      </c>
      <c r="G26" s="33">
        <f t="shared" si="7"/>
        <v>2.721473784784422</v>
      </c>
      <c r="H26" s="104">
        <v>113</v>
      </c>
      <c r="I26" s="102">
        <v>110.2</v>
      </c>
      <c r="J26" s="100">
        <f>SUM(J6:J25)</f>
        <v>1826702</v>
      </c>
      <c r="K26" s="103">
        <f t="shared" si="3"/>
        <v>171</v>
      </c>
      <c r="L26" s="101">
        <f>SUM(L6:L25)</f>
        <v>16575</v>
      </c>
      <c r="N26" s="130">
        <f>SUM(N6:N25)</f>
        <v>16726</v>
      </c>
      <c r="O26" s="115">
        <f t="shared" si="4"/>
        <v>20</v>
      </c>
    </row>
    <row r="27" spans="1:15" ht="15">
      <c r="A27" s="114" t="s">
        <v>31</v>
      </c>
      <c r="B27" s="37">
        <v>0</v>
      </c>
      <c r="C27" s="29" t="e">
        <f t="shared" si="6"/>
        <v>#DIV/0!</v>
      </c>
      <c r="D27" s="126">
        <v>0</v>
      </c>
      <c r="E27" s="38" t="e">
        <f t="shared" si="5"/>
        <v>#DIV/0!</v>
      </c>
      <c r="F27" s="39" t="e">
        <f t="shared" si="1"/>
        <v>#DIV/0!</v>
      </c>
      <c r="G27" s="39" t="e">
        <f t="shared" si="7"/>
        <v>#DIV/0!</v>
      </c>
      <c r="H27" s="76" t="e">
        <v>#DIV/0!</v>
      </c>
      <c r="I27" s="76">
        <v>0</v>
      </c>
      <c r="J27" s="62">
        <v>0</v>
      </c>
      <c r="K27" s="77">
        <f t="shared" si="3"/>
        <v>0</v>
      </c>
      <c r="L27" s="77">
        <v>0</v>
      </c>
      <c r="N27" s="128">
        <v>0</v>
      </c>
      <c r="O27" s="115">
        <f t="shared" si="4"/>
        <v>0</v>
      </c>
    </row>
    <row r="28" spans="1:15" ht="15">
      <c r="A28" s="56" t="s">
        <v>26</v>
      </c>
      <c r="B28" s="18">
        <v>51531</v>
      </c>
      <c r="C28" s="40">
        <f t="shared" si="6"/>
        <v>109.87654320987654</v>
      </c>
      <c r="D28" s="127">
        <v>579</v>
      </c>
      <c r="E28" s="41">
        <f t="shared" si="5"/>
        <v>89</v>
      </c>
      <c r="F28" s="41">
        <f t="shared" si="1"/>
        <v>0</v>
      </c>
      <c r="G28" s="41">
        <f t="shared" si="7"/>
        <v>8</v>
      </c>
      <c r="H28" s="78">
        <v>89</v>
      </c>
      <c r="I28" s="78">
        <v>81</v>
      </c>
      <c r="J28" s="63">
        <v>46899</v>
      </c>
      <c r="K28" s="79">
        <f t="shared" si="3"/>
        <v>0</v>
      </c>
      <c r="L28" s="79">
        <v>579</v>
      </c>
      <c r="N28" s="128">
        <v>579</v>
      </c>
      <c r="O28" s="115">
        <f t="shared" si="4"/>
        <v>0</v>
      </c>
    </row>
    <row r="29" spans="1:15" ht="36" customHeight="1" thickBot="1">
      <c r="A29" s="136" t="s">
        <v>49</v>
      </c>
      <c r="B29" s="23">
        <v>24792</v>
      </c>
      <c r="C29" s="29">
        <f t="shared" si="6"/>
        <v>113.10218978102189</v>
      </c>
      <c r="D29" s="123">
        <v>351</v>
      </c>
      <c r="E29" s="42">
        <f t="shared" si="5"/>
        <v>70.63247863247864</v>
      </c>
      <c r="F29" s="27">
        <f t="shared" si="1"/>
        <v>0.03247863247864302</v>
      </c>
      <c r="G29" s="27">
        <f t="shared" si="7"/>
        <v>-0.0675213675213655</v>
      </c>
      <c r="H29" s="80">
        <v>70.6</v>
      </c>
      <c r="I29" s="80">
        <v>70.7</v>
      </c>
      <c r="J29" s="81">
        <v>21920</v>
      </c>
      <c r="K29" s="82">
        <f t="shared" si="3"/>
        <v>41</v>
      </c>
      <c r="L29" s="82">
        <v>310</v>
      </c>
      <c r="N29" s="128">
        <v>351</v>
      </c>
      <c r="O29" s="115">
        <f t="shared" si="4"/>
        <v>0</v>
      </c>
    </row>
    <row r="30" spans="1:15" ht="15.75" thickBot="1">
      <c r="A30" s="43" t="s">
        <v>20</v>
      </c>
      <c r="B30" s="36">
        <f>SUM(B26:B29)</f>
        <v>1967306</v>
      </c>
      <c r="C30" s="44">
        <f t="shared" si="6"/>
        <v>103.78708545038542</v>
      </c>
      <c r="D30" s="36">
        <f>SUM(D26:D29)</f>
        <v>17676</v>
      </c>
      <c r="E30" s="32">
        <f t="shared" si="5"/>
        <v>111.29814437655578</v>
      </c>
      <c r="F30" s="44">
        <f t="shared" si="1"/>
        <v>-0.10185562344422294</v>
      </c>
      <c r="G30" s="45">
        <f t="shared" si="7"/>
        <v>2.7981443765557827</v>
      </c>
      <c r="H30" s="44">
        <v>111.4</v>
      </c>
      <c r="I30" s="45">
        <v>108.5</v>
      </c>
      <c r="J30" s="36">
        <f>SUM(J26:J29)</f>
        <v>1895521</v>
      </c>
      <c r="K30" s="35">
        <f t="shared" si="3"/>
        <v>212</v>
      </c>
      <c r="L30" s="36">
        <f>L26+L27+L28+L29</f>
        <v>17464</v>
      </c>
      <c r="N30" s="131">
        <f>SUM(N26:N29)</f>
        <v>17656</v>
      </c>
      <c r="O30" s="115">
        <f t="shared" si="4"/>
        <v>20</v>
      </c>
    </row>
    <row r="31" spans="1:12" ht="15">
      <c r="A31" s="46"/>
      <c r="B31" s="47" t="s">
        <v>25</v>
      </c>
      <c r="C31" s="46"/>
      <c r="D31" s="46"/>
      <c r="E31" s="46"/>
      <c r="F31" s="48"/>
      <c r="G31" s="46"/>
      <c r="H31" s="49"/>
      <c r="I31" s="48"/>
      <c r="J31" s="50"/>
      <c r="K31" s="48"/>
      <c r="L31" s="48"/>
    </row>
    <row r="32" spans="1:12" ht="15">
      <c r="A32" s="85" t="s">
        <v>65</v>
      </c>
      <c r="B32" s="46"/>
      <c r="C32" s="46"/>
      <c r="D32" s="20">
        <f>L30</f>
        <v>17464</v>
      </c>
      <c r="E32" s="86"/>
      <c r="F32" s="48"/>
      <c r="G32" s="46"/>
      <c r="H32" s="87"/>
      <c r="I32" s="46">
        <v>2017</v>
      </c>
      <c r="J32" s="48">
        <v>2017</v>
      </c>
      <c r="K32" s="48"/>
      <c r="L32" s="48">
        <v>2017</v>
      </c>
    </row>
    <row r="33" spans="1:12" ht="15">
      <c r="A33" s="88" t="s">
        <v>21</v>
      </c>
      <c r="B33" s="86"/>
      <c r="C33" s="86"/>
      <c r="D33" s="20">
        <f>N30</f>
        <v>17656</v>
      </c>
      <c r="E33" s="46"/>
      <c r="F33" s="89"/>
      <c r="G33" s="86"/>
      <c r="H33" s="87"/>
      <c r="I33" s="90"/>
      <c r="J33" s="90"/>
      <c r="K33" s="90"/>
      <c r="L33" s="90"/>
    </row>
    <row r="34" spans="1:12" ht="15">
      <c r="A34" s="91" t="s">
        <v>22</v>
      </c>
      <c r="B34" s="91"/>
      <c r="C34" s="91"/>
      <c r="D34" s="92"/>
      <c r="E34" s="86"/>
      <c r="F34" s="90"/>
      <c r="G34" s="86"/>
      <c r="H34" s="87"/>
      <c r="I34" s="90"/>
      <c r="J34" s="90"/>
      <c r="K34" s="90"/>
      <c r="L34" s="90"/>
    </row>
    <row r="35" spans="1:12" ht="15">
      <c r="A35" s="4" t="s">
        <v>23</v>
      </c>
      <c r="B35" s="93"/>
      <c r="C35" s="93"/>
      <c r="D35" s="94">
        <f>D30-D32</f>
        <v>212</v>
      </c>
      <c r="E35" s="88"/>
      <c r="F35" s="88"/>
      <c r="G35" s="95"/>
      <c r="H35" s="96"/>
      <c r="I35" s="97"/>
      <c r="J35" s="95"/>
      <c r="K35" s="98"/>
      <c r="L35" s="98"/>
    </row>
    <row r="36" spans="1:12" ht="15">
      <c r="A36" s="4" t="s">
        <v>24</v>
      </c>
      <c r="B36" s="93"/>
      <c r="C36" s="93"/>
      <c r="D36" s="94">
        <f>D30-D33</f>
        <v>20</v>
      </c>
      <c r="E36" s="86"/>
      <c r="F36" s="98"/>
      <c r="G36" s="86"/>
      <c r="H36" s="87"/>
      <c r="I36" s="98" t="s">
        <v>35</v>
      </c>
      <c r="J36" s="98"/>
      <c r="K36" s="98"/>
      <c r="L36" s="98"/>
    </row>
  </sheetData>
  <sheetProtection/>
  <mergeCells count="14">
    <mergeCell ref="N4:O4"/>
    <mergeCell ref="A1:L2"/>
    <mergeCell ref="A3:A5"/>
    <mergeCell ref="B3:B5"/>
    <mergeCell ref="C3:C5"/>
    <mergeCell ref="D3:D5"/>
    <mergeCell ref="E3:E5"/>
    <mergeCell ref="H3:H5"/>
    <mergeCell ref="I3:I5"/>
    <mergeCell ref="J3:J5"/>
    <mergeCell ref="K3:K5"/>
    <mergeCell ref="L3:L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Q24" sqref="Q24"/>
    </sheetView>
  </sheetViews>
  <sheetFormatPr defaultColWidth="9.140625" defaultRowHeight="15"/>
  <cols>
    <col min="1" max="1" width="39.7109375" style="0" customWidth="1"/>
    <col min="2" max="2" width="11.28125" style="0" customWidth="1"/>
    <col min="10" max="10" width="13.7109375" style="0" customWidth="1"/>
  </cols>
  <sheetData>
    <row r="1" spans="1:12" ht="15">
      <c r="A1" s="202" t="s">
        <v>72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20" ht="15.75" thickBot="1">
      <c r="A3" s="197" t="s">
        <v>0</v>
      </c>
      <c r="B3" s="205" t="s">
        <v>1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  <c r="S3" s="141"/>
      <c r="T3" t="s">
        <v>71</v>
      </c>
    </row>
    <row r="4" spans="1:20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  <c r="S4" s="140"/>
      <c r="T4" t="s">
        <v>70</v>
      </c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200"/>
      <c r="L5" s="213"/>
      <c r="N5" s="142" t="s">
        <v>54</v>
      </c>
      <c r="O5" s="137" t="s">
        <v>61</v>
      </c>
    </row>
    <row r="6" spans="1:15" ht="15.75" thickBot="1">
      <c r="A6" s="52" t="s">
        <v>7</v>
      </c>
      <c r="B6" s="16">
        <v>122376</v>
      </c>
      <c r="C6" s="26">
        <f aca="true" t="shared" si="0" ref="C6:C14">B6/J6*100</f>
        <v>105.43020340647695</v>
      </c>
      <c r="D6" s="134">
        <v>1000</v>
      </c>
      <c r="E6" s="26">
        <f>B6/D6</f>
        <v>122.376</v>
      </c>
      <c r="F6" s="27">
        <f aca="true" t="shared" si="1" ref="F6:F30">E6-H6</f>
        <v>-0.8239999999999981</v>
      </c>
      <c r="G6" s="28">
        <f aca="true" t="shared" si="2" ref="G6:G16">E6-I6</f>
        <v>6.2760000000000105</v>
      </c>
      <c r="H6" s="143">
        <v>123.2</v>
      </c>
      <c r="I6" s="144">
        <v>116.1</v>
      </c>
      <c r="J6" s="134">
        <v>116073</v>
      </c>
      <c r="K6" s="67">
        <f aca="true" t="shared" si="3" ref="K6:K30">D6-L6</f>
        <v>0</v>
      </c>
      <c r="L6" s="162">
        <v>1000</v>
      </c>
      <c r="M6" s="163"/>
      <c r="N6" s="170">
        <v>1000</v>
      </c>
      <c r="O6" s="115">
        <f aca="true" t="shared" si="4" ref="O6:O30">D6-N6</f>
        <v>0</v>
      </c>
    </row>
    <row r="7" spans="1:15" ht="15.75" thickBot="1">
      <c r="A7" s="52" t="s">
        <v>8</v>
      </c>
      <c r="B7" s="16">
        <v>116233</v>
      </c>
      <c r="C7" s="26">
        <f t="shared" si="0"/>
        <v>98.89561051977776</v>
      </c>
      <c r="D7" s="134">
        <v>1161</v>
      </c>
      <c r="E7" s="26">
        <f aca="true" t="shared" si="5" ref="E7:E30">B7/D7</f>
        <v>100.114556416882</v>
      </c>
      <c r="F7" s="27">
        <f t="shared" si="1"/>
        <v>-0.8854435831180041</v>
      </c>
      <c r="G7" s="28">
        <f t="shared" si="2"/>
        <v>-1.9854435831179984</v>
      </c>
      <c r="H7" s="143">
        <v>101</v>
      </c>
      <c r="I7" s="144">
        <v>102.1</v>
      </c>
      <c r="J7" s="134">
        <v>117531</v>
      </c>
      <c r="K7" s="67">
        <f t="shared" si="3"/>
        <v>10</v>
      </c>
      <c r="L7" s="162">
        <v>1151</v>
      </c>
      <c r="M7" s="163"/>
      <c r="N7" s="170">
        <v>1161</v>
      </c>
      <c r="O7" s="115">
        <f t="shared" si="4"/>
        <v>0</v>
      </c>
    </row>
    <row r="8" spans="1:15" ht="15.75" thickBot="1">
      <c r="A8" s="52" t="s">
        <v>9</v>
      </c>
      <c r="B8" s="16">
        <v>119805</v>
      </c>
      <c r="C8" s="26">
        <f t="shared" si="0"/>
        <v>99.74274439282681</v>
      </c>
      <c r="D8" s="134">
        <v>778</v>
      </c>
      <c r="E8" s="26">
        <f t="shared" si="5"/>
        <v>153.9910025706941</v>
      </c>
      <c r="F8" s="27">
        <f t="shared" si="1"/>
        <v>-2.408997429305913</v>
      </c>
      <c r="G8" s="28">
        <f t="shared" si="2"/>
        <v>-0.4089974293059129</v>
      </c>
      <c r="H8" s="143">
        <v>156.4</v>
      </c>
      <c r="I8" s="144">
        <v>154.4</v>
      </c>
      <c r="J8" s="134">
        <v>120114</v>
      </c>
      <c r="K8" s="67">
        <f t="shared" si="3"/>
        <v>0</v>
      </c>
      <c r="L8" s="162">
        <v>778</v>
      </c>
      <c r="M8" s="163"/>
      <c r="N8" s="170">
        <v>778</v>
      </c>
      <c r="O8" s="115">
        <f t="shared" si="4"/>
        <v>0</v>
      </c>
    </row>
    <row r="9" spans="1:15" ht="15.75" thickBot="1">
      <c r="A9" s="52" t="s">
        <v>10</v>
      </c>
      <c r="B9" s="135">
        <v>79812</v>
      </c>
      <c r="C9" s="26">
        <f t="shared" si="0"/>
        <v>94.69300587293112</v>
      </c>
      <c r="D9" s="134">
        <v>1081</v>
      </c>
      <c r="E9" s="26">
        <f t="shared" si="5"/>
        <v>73.83163737280296</v>
      </c>
      <c r="F9" s="27">
        <f t="shared" si="1"/>
        <v>-7.268362627197035</v>
      </c>
      <c r="G9" s="28">
        <f t="shared" si="2"/>
        <v>-5.668362627197041</v>
      </c>
      <c r="H9" s="145">
        <v>81.1</v>
      </c>
      <c r="I9" s="144">
        <v>79.5</v>
      </c>
      <c r="J9" s="134">
        <v>84285</v>
      </c>
      <c r="K9" s="67">
        <f t="shared" si="3"/>
        <v>21</v>
      </c>
      <c r="L9" s="162">
        <v>1060</v>
      </c>
      <c r="M9" s="163"/>
      <c r="N9" s="170">
        <v>1081</v>
      </c>
      <c r="O9" s="115">
        <f t="shared" si="4"/>
        <v>0</v>
      </c>
    </row>
    <row r="10" spans="1:15" ht="15.75" thickBot="1">
      <c r="A10" s="113" t="s">
        <v>40</v>
      </c>
      <c r="B10" s="16"/>
      <c r="C10" s="26">
        <f t="shared" si="0"/>
        <v>0</v>
      </c>
      <c r="D10" s="174">
        <v>0</v>
      </c>
      <c r="E10" s="26" t="e">
        <f t="shared" si="5"/>
        <v>#DIV/0!</v>
      </c>
      <c r="F10" s="27" t="e">
        <f t="shared" si="1"/>
        <v>#DIV/0!</v>
      </c>
      <c r="G10" s="28" t="e">
        <f t="shared" si="2"/>
        <v>#DIV/0!</v>
      </c>
      <c r="H10" s="146"/>
      <c r="I10" s="144">
        <v>51.4</v>
      </c>
      <c r="J10" s="134">
        <v>6833</v>
      </c>
      <c r="K10" s="67">
        <f t="shared" si="3"/>
        <v>-133</v>
      </c>
      <c r="L10" s="162">
        <v>133</v>
      </c>
      <c r="M10" s="163"/>
      <c r="N10" s="171">
        <v>0</v>
      </c>
      <c r="O10" s="115">
        <f t="shared" si="4"/>
        <v>0</v>
      </c>
    </row>
    <row r="11" spans="1:15" ht="15.75" thickBot="1">
      <c r="A11" s="113" t="s">
        <v>39</v>
      </c>
      <c r="B11" s="16"/>
      <c r="C11" s="26">
        <f t="shared" si="0"/>
        <v>0</v>
      </c>
      <c r="D11" s="134">
        <v>0</v>
      </c>
      <c r="E11" s="26" t="e">
        <f t="shared" si="5"/>
        <v>#DIV/0!</v>
      </c>
      <c r="F11" s="27" t="e">
        <f t="shared" si="1"/>
        <v>#DIV/0!</v>
      </c>
      <c r="G11" s="28" t="e">
        <f t="shared" si="2"/>
        <v>#DIV/0!</v>
      </c>
      <c r="H11" s="147"/>
      <c r="I11" s="144">
        <v>107</v>
      </c>
      <c r="J11" s="134">
        <v>155088</v>
      </c>
      <c r="K11" s="67">
        <f t="shared" si="3"/>
        <v>-1450</v>
      </c>
      <c r="L11" s="162">
        <v>1450</v>
      </c>
      <c r="M11" s="163"/>
      <c r="N11" s="170">
        <v>0</v>
      </c>
      <c r="O11" s="115">
        <f t="shared" si="4"/>
        <v>0</v>
      </c>
    </row>
    <row r="12" spans="1:15" ht="15.75" thickBot="1">
      <c r="A12" s="52" t="s">
        <v>11</v>
      </c>
      <c r="B12" s="16">
        <v>141807</v>
      </c>
      <c r="C12" s="26">
        <f t="shared" si="0"/>
        <v>99.90841006925608</v>
      </c>
      <c r="D12" s="134">
        <v>1200</v>
      </c>
      <c r="E12" s="26">
        <f t="shared" si="5"/>
        <v>118.1725</v>
      </c>
      <c r="F12" s="27">
        <f t="shared" si="1"/>
        <v>0.17249999999999943</v>
      </c>
      <c r="G12" s="28">
        <f t="shared" si="2"/>
        <v>-0.12749999999999773</v>
      </c>
      <c r="H12" s="143">
        <v>118</v>
      </c>
      <c r="I12" s="144">
        <v>118.3</v>
      </c>
      <c r="J12" s="134">
        <v>141937</v>
      </c>
      <c r="K12" s="67">
        <f t="shared" si="3"/>
        <v>0</v>
      </c>
      <c r="L12" s="162">
        <v>1200</v>
      </c>
      <c r="M12" s="163"/>
      <c r="N12" s="170">
        <v>1200</v>
      </c>
      <c r="O12" s="115">
        <f t="shared" si="4"/>
        <v>0</v>
      </c>
    </row>
    <row r="13" spans="1:15" ht="15.75" thickBot="1">
      <c r="A13" s="52" t="s">
        <v>41</v>
      </c>
      <c r="B13" s="16">
        <v>240644</v>
      </c>
      <c r="C13" s="26">
        <f>B13/J13*100</f>
        <v>101.1857508073197</v>
      </c>
      <c r="D13" s="134">
        <v>2154</v>
      </c>
      <c r="E13" s="26">
        <f t="shared" si="5"/>
        <v>111.71959145775301</v>
      </c>
      <c r="F13" s="27">
        <f t="shared" si="1"/>
        <v>3.4195914577530147</v>
      </c>
      <c r="G13" s="28">
        <f t="shared" si="2"/>
        <v>-2.980408542246991</v>
      </c>
      <c r="H13" s="143">
        <v>108.3</v>
      </c>
      <c r="I13" s="144">
        <v>114.7</v>
      </c>
      <c r="J13" s="134">
        <v>237824</v>
      </c>
      <c r="K13" s="67">
        <f t="shared" si="3"/>
        <v>80</v>
      </c>
      <c r="L13" s="162">
        <v>2074</v>
      </c>
      <c r="M13" s="163"/>
      <c r="N13" s="170">
        <v>2154</v>
      </c>
      <c r="O13" s="115">
        <f t="shared" si="4"/>
        <v>0</v>
      </c>
    </row>
    <row r="14" spans="1:15" ht="15.75" thickBot="1">
      <c r="A14" s="52" t="s">
        <v>12</v>
      </c>
      <c r="B14" s="16">
        <v>47646</v>
      </c>
      <c r="C14" s="26">
        <f t="shared" si="0"/>
        <v>101.2344629767343</v>
      </c>
      <c r="D14" s="134">
        <v>420</v>
      </c>
      <c r="E14" s="26">
        <f t="shared" si="5"/>
        <v>113.44285714285714</v>
      </c>
      <c r="F14" s="27">
        <f t="shared" si="1"/>
        <v>-1.3571428571428612</v>
      </c>
      <c r="G14" s="28">
        <f t="shared" si="2"/>
        <v>1.3428571428571416</v>
      </c>
      <c r="H14" s="143">
        <v>114.8</v>
      </c>
      <c r="I14" s="144">
        <v>112.1</v>
      </c>
      <c r="J14" s="134">
        <v>47065</v>
      </c>
      <c r="K14" s="72">
        <f t="shared" si="3"/>
        <v>0</v>
      </c>
      <c r="L14" s="134">
        <v>420</v>
      </c>
      <c r="M14" s="164"/>
      <c r="N14" s="170">
        <v>420</v>
      </c>
      <c r="O14" s="115">
        <f t="shared" si="4"/>
        <v>0</v>
      </c>
    </row>
    <row r="15" spans="1:15" ht="15.75" thickBot="1">
      <c r="A15" s="52" t="s">
        <v>13</v>
      </c>
      <c r="B15" s="16">
        <v>242495</v>
      </c>
      <c r="C15" s="26">
        <v>134.9</v>
      </c>
      <c r="D15" s="134">
        <v>1735</v>
      </c>
      <c r="E15" s="26">
        <f t="shared" si="5"/>
        <v>139.76657060518733</v>
      </c>
      <c r="F15" s="27">
        <f t="shared" si="1"/>
        <v>0.8665706051873201</v>
      </c>
      <c r="G15" s="28">
        <f t="shared" si="2"/>
        <v>14.566570605187323</v>
      </c>
      <c r="H15" s="143">
        <v>138.9</v>
      </c>
      <c r="I15" s="144">
        <v>125.2</v>
      </c>
      <c r="J15" s="134">
        <v>215014</v>
      </c>
      <c r="K15" s="67">
        <f t="shared" si="3"/>
        <v>17</v>
      </c>
      <c r="L15" s="162">
        <v>1718</v>
      </c>
      <c r="M15" s="163"/>
      <c r="N15" s="170">
        <v>1735</v>
      </c>
      <c r="O15" s="115">
        <f t="shared" si="4"/>
        <v>0</v>
      </c>
    </row>
    <row r="16" spans="1:15" ht="15.75" thickBot="1">
      <c r="A16" s="52" t="s">
        <v>14</v>
      </c>
      <c r="B16" s="16">
        <v>188928</v>
      </c>
      <c r="C16" s="26">
        <f aca="true" t="shared" si="6" ref="C16:C30">B16/J16*100</f>
        <v>99.01990586903426</v>
      </c>
      <c r="D16" s="134">
        <v>1700</v>
      </c>
      <c r="E16" s="26">
        <f t="shared" si="5"/>
        <v>111.13411764705883</v>
      </c>
      <c r="F16" s="27">
        <f t="shared" si="1"/>
        <v>1.5341176470588351</v>
      </c>
      <c r="G16" s="28">
        <f t="shared" si="2"/>
        <v>-7.3658823529411706</v>
      </c>
      <c r="H16" s="143">
        <v>109.6</v>
      </c>
      <c r="I16" s="144">
        <v>118.5</v>
      </c>
      <c r="J16" s="134">
        <v>190798</v>
      </c>
      <c r="K16" s="67">
        <f t="shared" si="3"/>
        <v>90</v>
      </c>
      <c r="L16" s="162">
        <v>1610</v>
      </c>
      <c r="M16" s="163"/>
      <c r="N16" s="170">
        <v>1700</v>
      </c>
      <c r="O16" s="115">
        <f t="shared" si="4"/>
        <v>0</v>
      </c>
    </row>
    <row r="17" spans="1:15" ht="15.75" thickBot="1">
      <c r="A17" s="52" t="s">
        <v>38</v>
      </c>
      <c r="B17" s="16">
        <v>46183</v>
      </c>
      <c r="C17" s="26">
        <f t="shared" si="6"/>
        <v>103.37780364417782</v>
      </c>
      <c r="D17" s="134">
        <v>666</v>
      </c>
      <c r="E17" s="26">
        <f t="shared" si="5"/>
        <v>69.34384384384384</v>
      </c>
      <c r="F17" s="27">
        <f t="shared" si="1"/>
        <v>-1.4561561561561547</v>
      </c>
      <c r="G17" s="28">
        <v>0</v>
      </c>
      <c r="H17" s="143">
        <v>70.8</v>
      </c>
      <c r="I17" s="144">
        <v>72.1</v>
      </c>
      <c r="J17" s="134">
        <v>44674</v>
      </c>
      <c r="K17" s="67">
        <f t="shared" si="3"/>
        <v>46</v>
      </c>
      <c r="L17" s="162">
        <v>620</v>
      </c>
      <c r="M17" s="163"/>
      <c r="N17" s="170">
        <v>660</v>
      </c>
      <c r="O17" s="115">
        <f t="shared" si="4"/>
        <v>6</v>
      </c>
    </row>
    <row r="18" spans="1:15" ht="15.75" thickBot="1">
      <c r="A18" s="52" t="s">
        <v>15</v>
      </c>
      <c r="B18" s="16">
        <v>103900</v>
      </c>
      <c r="C18" s="26">
        <f t="shared" si="6"/>
        <v>101.3658536585366</v>
      </c>
      <c r="D18" s="134">
        <v>795</v>
      </c>
      <c r="E18" s="26">
        <f t="shared" si="5"/>
        <v>130.69182389937106</v>
      </c>
      <c r="F18" s="27">
        <f t="shared" si="1"/>
        <v>-1.3081761006289412</v>
      </c>
      <c r="G18" s="28">
        <f>E18-I18</f>
        <v>1.7918238993710531</v>
      </c>
      <c r="H18" s="143">
        <v>132</v>
      </c>
      <c r="I18" s="144">
        <v>128.9</v>
      </c>
      <c r="J18" s="134">
        <v>102500</v>
      </c>
      <c r="K18" s="67">
        <f t="shared" si="3"/>
        <v>0</v>
      </c>
      <c r="L18" s="162">
        <v>795</v>
      </c>
      <c r="M18" s="163"/>
      <c r="N18" s="170">
        <v>795</v>
      </c>
      <c r="O18" s="115">
        <f t="shared" si="4"/>
        <v>0</v>
      </c>
    </row>
    <row r="19" spans="1:15" ht="14.25" customHeight="1" thickBot="1">
      <c r="A19" s="83" t="s">
        <v>45</v>
      </c>
      <c r="B19" s="135">
        <v>55643</v>
      </c>
      <c r="C19" s="26">
        <f t="shared" si="6"/>
        <v>8.891712009715796</v>
      </c>
      <c r="D19" s="134">
        <v>492</v>
      </c>
      <c r="E19" s="26">
        <f t="shared" si="5"/>
        <v>113.09552845528455</v>
      </c>
      <c r="F19" s="27">
        <f t="shared" si="1"/>
        <v>1.295528455284554</v>
      </c>
      <c r="G19" s="28">
        <f>E19-I19</f>
        <v>-14.504471544715443</v>
      </c>
      <c r="H19" s="143">
        <v>111.8</v>
      </c>
      <c r="I19" s="144">
        <v>127.6</v>
      </c>
      <c r="J19" s="134">
        <v>625785</v>
      </c>
      <c r="K19" s="67">
        <f t="shared" si="3"/>
        <v>0</v>
      </c>
      <c r="L19" s="162">
        <v>492</v>
      </c>
      <c r="M19" s="163"/>
      <c r="N19" s="170">
        <v>490</v>
      </c>
      <c r="O19" s="115">
        <f t="shared" si="4"/>
        <v>2</v>
      </c>
    </row>
    <row r="20" spans="1:15" ht="15.75" thickBot="1">
      <c r="A20" s="54" t="s">
        <v>16</v>
      </c>
      <c r="B20" s="16">
        <v>105543</v>
      </c>
      <c r="C20" s="26">
        <f t="shared" si="6"/>
        <v>111.64082168017093</v>
      </c>
      <c r="D20" s="134">
        <v>892</v>
      </c>
      <c r="E20" s="26">
        <f t="shared" si="5"/>
        <v>118.32174887892377</v>
      </c>
      <c r="F20" s="27">
        <f t="shared" si="1"/>
        <v>2.921748878923765</v>
      </c>
      <c r="G20" s="28">
        <f>E20-I20</f>
        <v>12.621748878923768</v>
      </c>
      <c r="H20" s="143">
        <v>115.4</v>
      </c>
      <c r="I20" s="144">
        <v>105.7</v>
      </c>
      <c r="J20" s="134">
        <v>94538</v>
      </c>
      <c r="K20" s="67">
        <f t="shared" si="3"/>
        <v>-2</v>
      </c>
      <c r="L20" s="162">
        <v>894</v>
      </c>
      <c r="M20" s="163"/>
      <c r="N20" s="170">
        <v>892</v>
      </c>
      <c r="O20" s="115">
        <f t="shared" si="4"/>
        <v>0</v>
      </c>
    </row>
    <row r="21" spans="1:15" ht="15.75" thickBot="1">
      <c r="A21" s="52" t="s">
        <v>43</v>
      </c>
      <c r="B21" s="16">
        <v>176746</v>
      </c>
      <c r="C21" s="26" t="e">
        <f t="shared" si="6"/>
        <v>#DIV/0!</v>
      </c>
      <c r="D21" s="134">
        <v>1532</v>
      </c>
      <c r="E21" s="26">
        <f t="shared" si="5"/>
        <v>115.36945169712794</v>
      </c>
      <c r="F21" s="27">
        <f t="shared" si="1"/>
        <v>-0.8305483028720602</v>
      </c>
      <c r="G21" s="28">
        <v>0</v>
      </c>
      <c r="H21" s="147">
        <v>116.2</v>
      </c>
      <c r="I21" s="144">
        <v>0</v>
      </c>
      <c r="J21" s="134">
        <v>0</v>
      </c>
      <c r="K21" s="67">
        <f t="shared" si="3"/>
        <v>1532</v>
      </c>
      <c r="L21" s="162">
        <v>0</v>
      </c>
      <c r="M21" s="163"/>
      <c r="N21" s="170">
        <v>1532</v>
      </c>
      <c r="O21" s="115">
        <f t="shared" si="4"/>
        <v>0</v>
      </c>
    </row>
    <row r="22" spans="1:15" ht="15.75" thickBot="1">
      <c r="A22" s="54" t="s">
        <v>34</v>
      </c>
      <c r="B22" s="16">
        <v>52660</v>
      </c>
      <c r="C22" s="26">
        <f t="shared" si="6"/>
        <v>91.58260869565218</v>
      </c>
      <c r="D22" s="134">
        <v>658</v>
      </c>
      <c r="E22" s="26">
        <f t="shared" si="5"/>
        <v>80.03039513677811</v>
      </c>
      <c r="F22" s="27">
        <f t="shared" si="1"/>
        <v>0.03039513677811101</v>
      </c>
      <c r="G22" s="28">
        <v>0</v>
      </c>
      <c r="H22" s="143">
        <v>80</v>
      </c>
      <c r="I22" s="144">
        <v>81.3</v>
      </c>
      <c r="J22" s="134">
        <v>57500</v>
      </c>
      <c r="K22" s="67">
        <f t="shared" si="3"/>
        <v>-49</v>
      </c>
      <c r="L22" s="162">
        <v>707</v>
      </c>
      <c r="M22" s="163"/>
      <c r="N22" s="170">
        <v>658</v>
      </c>
      <c r="O22" s="115">
        <f t="shared" si="4"/>
        <v>0</v>
      </c>
    </row>
    <row r="23" spans="1:15" ht="15.75" thickBot="1">
      <c r="A23" s="112" t="s">
        <v>27</v>
      </c>
      <c r="B23" s="16"/>
      <c r="C23" s="26" t="e">
        <f t="shared" si="6"/>
        <v>#DIV/0!</v>
      </c>
      <c r="D23" s="134">
        <v>0</v>
      </c>
      <c r="E23" s="26" t="e">
        <f t="shared" si="5"/>
        <v>#DIV/0!</v>
      </c>
      <c r="F23" s="27" t="e">
        <f t="shared" si="1"/>
        <v>#DIV/0!</v>
      </c>
      <c r="G23" s="28" t="e">
        <f aca="true" t="shared" si="7" ref="G23:G30">E23-I23</f>
        <v>#DIV/0!</v>
      </c>
      <c r="H23" s="143"/>
      <c r="I23" s="144"/>
      <c r="J23" s="134"/>
      <c r="K23" s="67">
        <f t="shared" si="3"/>
        <v>0</v>
      </c>
      <c r="L23" s="162">
        <v>0</v>
      </c>
      <c r="M23" s="163"/>
      <c r="N23" s="170">
        <v>0</v>
      </c>
      <c r="O23" s="115">
        <f t="shared" si="4"/>
        <v>0</v>
      </c>
    </row>
    <row r="24" spans="1:15" ht="15.75" thickBot="1">
      <c r="A24" s="52" t="s">
        <v>17</v>
      </c>
      <c r="B24" s="135">
        <v>25160</v>
      </c>
      <c r="C24" s="26">
        <f t="shared" si="6"/>
        <v>92.84132841328413</v>
      </c>
      <c r="D24" s="134">
        <v>280</v>
      </c>
      <c r="E24" s="26">
        <f t="shared" si="5"/>
        <v>89.85714285714286</v>
      </c>
      <c r="F24" s="27">
        <f t="shared" si="1"/>
        <v>-0.04285714285714448</v>
      </c>
      <c r="G24" s="28">
        <f t="shared" si="7"/>
        <v>-12.442857142857136</v>
      </c>
      <c r="H24" s="143">
        <v>89.9</v>
      </c>
      <c r="I24" s="144">
        <v>102.3</v>
      </c>
      <c r="J24" s="134">
        <v>27100</v>
      </c>
      <c r="K24" s="67">
        <f t="shared" si="3"/>
        <v>15</v>
      </c>
      <c r="L24" s="162">
        <v>265</v>
      </c>
      <c r="M24" s="163"/>
      <c r="N24" s="170">
        <v>280</v>
      </c>
      <c r="O24" s="115">
        <f t="shared" si="4"/>
        <v>0</v>
      </c>
    </row>
    <row r="25" spans="1:15" ht="15.75" thickBot="1">
      <c r="A25" s="58" t="s">
        <v>18</v>
      </c>
      <c r="B25" s="132">
        <v>25500</v>
      </c>
      <c r="C25" s="29">
        <f t="shared" si="6"/>
        <v>100.99009900990099</v>
      </c>
      <c r="D25" s="133">
        <v>210</v>
      </c>
      <c r="E25" s="29">
        <f t="shared" si="5"/>
        <v>121.42857142857143</v>
      </c>
      <c r="F25" s="27">
        <f t="shared" si="1"/>
        <v>0.028571428571424917</v>
      </c>
      <c r="G25" s="28">
        <f t="shared" si="7"/>
        <v>1.2285714285714278</v>
      </c>
      <c r="H25" s="148">
        <v>121.4</v>
      </c>
      <c r="I25" s="149">
        <v>120.2</v>
      </c>
      <c r="J25" s="133">
        <v>25250</v>
      </c>
      <c r="K25" s="72">
        <f t="shared" si="3"/>
        <v>0</v>
      </c>
      <c r="L25" s="133">
        <v>210</v>
      </c>
      <c r="M25" s="165"/>
      <c r="N25" s="170">
        <v>210</v>
      </c>
      <c r="O25" s="121">
        <f t="shared" si="4"/>
        <v>0</v>
      </c>
    </row>
    <row r="26" spans="1:15" ht="15.75" thickBot="1">
      <c r="A26" s="99" t="s">
        <v>19</v>
      </c>
      <c r="B26" s="31">
        <f>SUM(B6:B25)</f>
        <v>1891081</v>
      </c>
      <c r="C26" s="32">
        <f t="shared" si="6"/>
        <v>102.39167170661901</v>
      </c>
      <c r="D26" s="175">
        <f>SUM(D6:D25)</f>
        <v>16754</v>
      </c>
      <c r="E26" s="32">
        <f t="shared" si="5"/>
        <v>112.87340336636028</v>
      </c>
      <c r="F26" s="32">
        <f t="shared" si="1"/>
        <v>-0.026596633639726974</v>
      </c>
      <c r="G26" s="33">
        <f t="shared" si="7"/>
        <v>1.473403366360273</v>
      </c>
      <c r="H26" s="150">
        <v>112.9</v>
      </c>
      <c r="I26" s="151">
        <v>111.4</v>
      </c>
      <c r="J26" s="152">
        <v>1846909</v>
      </c>
      <c r="K26" s="103">
        <f t="shared" si="3"/>
        <v>177</v>
      </c>
      <c r="L26" s="166">
        <f>SUM(L6:L25)</f>
        <v>16577</v>
      </c>
      <c r="M26" s="163"/>
      <c r="N26" s="172">
        <f>SUM(N6:N25)</f>
        <v>16746</v>
      </c>
      <c r="O26" s="115">
        <f t="shared" si="4"/>
        <v>8</v>
      </c>
    </row>
    <row r="27" spans="1:15" ht="15">
      <c r="A27" s="114" t="s">
        <v>31</v>
      </c>
      <c r="B27" s="37">
        <v>0</v>
      </c>
      <c r="C27" s="29" t="e">
        <f t="shared" si="6"/>
        <v>#DIV/0!</v>
      </c>
      <c r="D27" s="176">
        <v>0</v>
      </c>
      <c r="E27" s="38" t="e">
        <f t="shared" si="5"/>
        <v>#DIV/0!</v>
      </c>
      <c r="F27" s="39" t="e">
        <f t="shared" si="1"/>
        <v>#DIV/0!</v>
      </c>
      <c r="G27" s="39" t="e">
        <f t="shared" si="7"/>
        <v>#DIV/0!</v>
      </c>
      <c r="H27" s="153"/>
      <c r="I27" s="153"/>
      <c r="J27" s="154"/>
      <c r="K27" s="77">
        <f t="shared" si="3"/>
        <v>0</v>
      </c>
      <c r="L27" s="167">
        <v>0</v>
      </c>
      <c r="M27" s="163"/>
      <c r="N27" s="170">
        <v>0</v>
      </c>
      <c r="O27" s="115">
        <f t="shared" si="4"/>
        <v>0</v>
      </c>
    </row>
    <row r="28" spans="1:15" ht="15">
      <c r="A28" s="56" t="s">
        <v>26</v>
      </c>
      <c r="B28" s="18">
        <v>51820</v>
      </c>
      <c r="C28" s="40">
        <f t="shared" si="6"/>
        <v>110.49276103968101</v>
      </c>
      <c r="D28" s="177">
        <v>579</v>
      </c>
      <c r="E28" s="41">
        <f t="shared" si="5"/>
        <v>89.49913644214162</v>
      </c>
      <c r="F28" s="41">
        <f t="shared" si="1"/>
        <v>0.49913644214161934</v>
      </c>
      <c r="G28" s="41">
        <f t="shared" si="7"/>
        <v>8.49913644214162</v>
      </c>
      <c r="H28" s="155">
        <v>89</v>
      </c>
      <c r="I28" s="155">
        <v>81</v>
      </c>
      <c r="J28" s="156">
        <v>46899</v>
      </c>
      <c r="K28" s="79">
        <f t="shared" si="3"/>
        <v>0</v>
      </c>
      <c r="L28" s="168">
        <v>579</v>
      </c>
      <c r="M28" s="163"/>
      <c r="N28" s="170">
        <v>579</v>
      </c>
      <c r="O28" s="115">
        <f t="shared" si="4"/>
        <v>0</v>
      </c>
    </row>
    <row r="29" spans="1:15" ht="31.5" customHeight="1" thickBot="1">
      <c r="A29" s="136" t="s">
        <v>49</v>
      </c>
      <c r="B29" s="23">
        <v>24731</v>
      </c>
      <c r="C29" s="29">
        <f t="shared" si="6"/>
        <v>105.92341956484495</v>
      </c>
      <c r="D29" s="178">
        <v>348</v>
      </c>
      <c r="E29" s="42">
        <f t="shared" si="5"/>
        <v>71.066091954023</v>
      </c>
      <c r="F29" s="27">
        <f t="shared" si="1"/>
        <v>0.46609195402299974</v>
      </c>
      <c r="G29" s="27">
        <f t="shared" si="7"/>
        <v>-4.233908045977003</v>
      </c>
      <c r="H29" s="157">
        <v>70.6</v>
      </c>
      <c r="I29" s="157">
        <v>75.3</v>
      </c>
      <c r="J29" s="158">
        <v>23348</v>
      </c>
      <c r="K29" s="82">
        <f t="shared" si="3"/>
        <v>38</v>
      </c>
      <c r="L29" s="169">
        <v>310</v>
      </c>
      <c r="M29" s="163"/>
      <c r="N29" s="170">
        <v>351</v>
      </c>
      <c r="O29" s="115">
        <f t="shared" si="4"/>
        <v>-3</v>
      </c>
    </row>
    <row r="30" spans="1:15" ht="15.75" thickBot="1">
      <c r="A30" s="43" t="s">
        <v>20</v>
      </c>
      <c r="B30" s="36">
        <f>SUM(B26:B29)</f>
        <v>1967632</v>
      </c>
      <c r="C30" s="44">
        <f t="shared" si="6"/>
        <v>102.63285825462299</v>
      </c>
      <c r="D30" s="161">
        <f>SUM(D26:D29)</f>
        <v>17681</v>
      </c>
      <c r="E30" s="32">
        <f t="shared" si="5"/>
        <v>111.2851083083536</v>
      </c>
      <c r="F30" s="44">
        <f t="shared" si="1"/>
        <v>-0.014891691646397476</v>
      </c>
      <c r="G30" s="45">
        <f t="shared" si="7"/>
        <v>1.4851083083536025</v>
      </c>
      <c r="H30" s="159">
        <v>111.3</v>
      </c>
      <c r="I30" s="160">
        <v>109.8</v>
      </c>
      <c r="J30" s="161">
        <f>SUM(J26:J29)</f>
        <v>1917156</v>
      </c>
      <c r="K30" s="35">
        <f t="shared" si="3"/>
        <v>215</v>
      </c>
      <c r="L30" s="161">
        <f>L26+L27+L28+L29</f>
        <v>17466</v>
      </c>
      <c r="M30" s="163"/>
      <c r="N30" s="173">
        <f>SUM(N26:N29)</f>
        <v>17676</v>
      </c>
      <c r="O30" s="115">
        <f t="shared" si="4"/>
        <v>5</v>
      </c>
    </row>
    <row r="31" spans="1:12" ht="15">
      <c r="A31" s="46"/>
      <c r="B31" s="47" t="s">
        <v>25</v>
      </c>
      <c r="C31" s="46"/>
      <c r="D31" s="46"/>
      <c r="E31" s="46"/>
      <c r="F31" s="48"/>
      <c r="G31" s="46"/>
      <c r="H31" s="49"/>
      <c r="I31" s="48"/>
      <c r="J31" s="50"/>
      <c r="K31" s="48"/>
      <c r="L31" s="48"/>
    </row>
    <row r="32" spans="1:12" ht="15">
      <c r="A32" s="85" t="s">
        <v>65</v>
      </c>
      <c r="B32" s="46"/>
      <c r="C32" s="46"/>
      <c r="D32" s="20">
        <f>L30</f>
        <v>17466</v>
      </c>
      <c r="E32" s="86"/>
      <c r="F32" s="48"/>
      <c r="G32" s="46"/>
      <c r="H32" s="87"/>
      <c r="I32" s="46">
        <v>2017</v>
      </c>
      <c r="J32" s="48">
        <v>2017</v>
      </c>
      <c r="K32" s="48"/>
      <c r="L32" s="48">
        <v>2017</v>
      </c>
    </row>
    <row r="33" spans="1:12" ht="15">
      <c r="A33" s="88" t="s">
        <v>21</v>
      </c>
      <c r="B33" s="86"/>
      <c r="C33" s="86"/>
      <c r="D33" s="20">
        <f>N30</f>
        <v>17676</v>
      </c>
      <c r="E33" s="46"/>
      <c r="F33" s="89"/>
      <c r="G33" s="86"/>
      <c r="H33" s="87"/>
      <c r="I33" s="90"/>
      <c r="J33" s="90"/>
      <c r="K33" s="90"/>
      <c r="L33" s="90"/>
    </row>
    <row r="34" spans="1:12" ht="15">
      <c r="A34" s="91" t="s">
        <v>22</v>
      </c>
      <c r="B34" s="91"/>
      <c r="C34" s="91"/>
      <c r="D34" s="92"/>
      <c r="E34" s="86"/>
      <c r="F34" s="90"/>
      <c r="G34" s="86"/>
      <c r="H34" s="87"/>
      <c r="I34" s="90"/>
      <c r="J34" s="90"/>
      <c r="K34" s="90"/>
      <c r="L34" s="90"/>
    </row>
    <row r="35" spans="1:12" ht="15">
      <c r="A35" s="4" t="s">
        <v>23</v>
      </c>
      <c r="B35" s="93"/>
      <c r="C35" s="93"/>
      <c r="D35" s="94">
        <f>D30-D32</f>
        <v>215</v>
      </c>
      <c r="E35" s="88"/>
      <c r="F35" s="88"/>
      <c r="G35" s="95"/>
      <c r="H35" s="96"/>
      <c r="I35" s="97"/>
      <c r="J35" s="95"/>
      <c r="K35" s="98"/>
      <c r="L35" s="98"/>
    </row>
    <row r="36" spans="1:12" ht="15">
      <c r="A36" s="4" t="s">
        <v>24</v>
      </c>
      <c r="B36" s="93"/>
      <c r="C36" s="93"/>
      <c r="D36" s="94">
        <f>D30-D33</f>
        <v>5</v>
      </c>
      <c r="E36" s="86"/>
      <c r="F36" s="98"/>
      <c r="G36" s="86"/>
      <c r="H36" s="87"/>
      <c r="I36" s="98" t="s">
        <v>35</v>
      </c>
      <c r="J36" s="98"/>
      <c r="K36" s="98"/>
      <c r="L36" s="98"/>
    </row>
  </sheetData>
  <sheetProtection formatColumns="0" formatRows="0"/>
  <mergeCells count="14">
    <mergeCell ref="N4:O4"/>
    <mergeCell ref="A1:L2"/>
    <mergeCell ref="A3:A5"/>
    <mergeCell ref="B3:B5"/>
    <mergeCell ref="C3:C5"/>
    <mergeCell ref="D3:D5"/>
    <mergeCell ref="E3:E5"/>
    <mergeCell ref="H3:H5"/>
    <mergeCell ref="I3:I5"/>
    <mergeCell ref="J3:J5"/>
    <mergeCell ref="K3:K5"/>
    <mergeCell ref="L3:L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Q28" sqref="Q28"/>
    </sheetView>
  </sheetViews>
  <sheetFormatPr defaultColWidth="9.140625" defaultRowHeight="15"/>
  <cols>
    <col min="1" max="1" width="38.7109375" style="0" customWidth="1"/>
    <col min="2" max="2" width="14.8515625" style="0" customWidth="1"/>
    <col min="3" max="3" width="12.7109375" style="0" customWidth="1"/>
    <col min="5" max="5" width="10.8515625" style="0" customWidth="1"/>
    <col min="6" max="6" width="10.28125" style="0" customWidth="1"/>
    <col min="7" max="7" width="10.7109375" style="0" customWidth="1"/>
    <col min="9" max="9" width="11.57421875" style="0" customWidth="1"/>
    <col min="10" max="10" width="11.8515625" style="0" customWidth="1"/>
    <col min="11" max="11" width="10.421875" style="0" customWidth="1"/>
    <col min="12" max="12" width="11.57421875" style="0" customWidth="1"/>
    <col min="16" max="16" width="5.8515625" style="0" customWidth="1"/>
    <col min="17" max="17" width="6.140625" style="0" customWidth="1"/>
    <col min="18" max="18" width="4.8515625" style="0" customWidth="1"/>
  </cols>
  <sheetData>
    <row r="1" spans="1:12" ht="15">
      <c r="A1" s="202" t="s">
        <v>73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20" ht="15.75" thickBot="1">
      <c r="A3" s="197" t="s">
        <v>0</v>
      </c>
      <c r="B3" s="205" t="s">
        <v>1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  <c r="S3" s="141"/>
      <c r="T3" t="s">
        <v>71</v>
      </c>
    </row>
    <row r="4" spans="1:20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  <c r="S4" s="140"/>
      <c r="T4" t="s">
        <v>70</v>
      </c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200"/>
      <c r="L5" s="213"/>
      <c r="N5" s="142" t="s">
        <v>54</v>
      </c>
      <c r="O5" s="137" t="s">
        <v>61</v>
      </c>
    </row>
    <row r="6" spans="1:15" ht="15.75" thickBot="1">
      <c r="A6" s="52" t="s">
        <v>7</v>
      </c>
      <c r="B6" s="16">
        <v>120292</v>
      </c>
      <c r="C6" s="26">
        <f aca="true" t="shared" si="0" ref="C6:C14">B6/J6*100</f>
        <v>103.39160779055577</v>
      </c>
      <c r="D6" s="134">
        <v>1000</v>
      </c>
      <c r="E6" s="26">
        <f>B6/D6</f>
        <v>120.292</v>
      </c>
      <c r="F6" s="27">
        <f aca="true" t="shared" si="1" ref="F6:F30">E6-H6</f>
        <v>-2.108000000000004</v>
      </c>
      <c r="G6" s="28">
        <f aca="true" t="shared" si="2" ref="G6:G16">E6-I6</f>
        <v>3.9920000000000044</v>
      </c>
      <c r="H6" s="143">
        <v>122.4</v>
      </c>
      <c r="I6" s="144">
        <v>116.3</v>
      </c>
      <c r="J6" s="134">
        <v>116346</v>
      </c>
      <c r="K6" s="67">
        <f aca="true" t="shared" si="3" ref="K6:K30">D6-L6</f>
        <v>0</v>
      </c>
      <c r="L6" s="162">
        <v>1000</v>
      </c>
      <c r="M6" s="163"/>
      <c r="N6" s="170">
        <v>1000</v>
      </c>
      <c r="O6" s="115">
        <f aca="true" t="shared" si="4" ref="O6:O30">D6-N6</f>
        <v>0</v>
      </c>
    </row>
    <row r="7" spans="1:15" ht="15.75" thickBot="1">
      <c r="A7" s="52" t="s">
        <v>8</v>
      </c>
      <c r="B7" s="16">
        <v>115406</v>
      </c>
      <c r="C7" s="26">
        <f t="shared" si="0"/>
        <v>98.90303892497815</v>
      </c>
      <c r="D7" s="134">
        <v>1161</v>
      </c>
      <c r="E7" s="26">
        <f aca="true" t="shared" si="5" ref="E7:E30">B7/D7</f>
        <v>99.40223944875108</v>
      </c>
      <c r="F7" s="27">
        <f t="shared" si="1"/>
        <v>-0.6977605512489191</v>
      </c>
      <c r="G7" s="28">
        <f t="shared" si="2"/>
        <v>-1.9977605512489305</v>
      </c>
      <c r="H7" s="143">
        <v>100.1</v>
      </c>
      <c r="I7" s="144">
        <v>101.4</v>
      </c>
      <c r="J7" s="134">
        <v>116686</v>
      </c>
      <c r="K7" s="67">
        <f t="shared" si="3"/>
        <v>10</v>
      </c>
      <c r="L7" s="162">
        <v>1151</v>
      </c>
      <c r="M7" s="163"/>
      <c r="N7" s="170">
        <v>1161</v>
      </c>
      <c r="O7" s="115">
        <f t="shared" si="4"/>
        <v>0</v>
      </c>
    </row>
    <row r="8" spans="1:15" ht="15.75" thickBot="1">
      <c r="A8" s="52" t="s">
        <v>9</v>
      </c>
      <c r="B8" s="16">
        <v>119169</v>
      </c>
      <c r="C8" s="26">
        <f t="shared" si="0"/>
        <v>98.62207656785343</v>
      </c>
      <c r="D8" s="134">
        <v>778</v>
      </c>
      <c r="E8" s="26">
        <f t="shared" si="5"/>
        <v>153.17352185089973</v>
      </c>
      <c r="F8" s="27">
        <f t="shared" si="1"/>
        <v>-0.826478149100268</v>
      </c>
      <c r="G8" s="28">
        <f t="shared" si="2"/>
        <v>-2.1264781491002793</v>
      </c>
      <c r="H8" s="143">
        <v>154</v>
      </c>
      <c r="I8" s="144">
        <v>155.3</v>
      </c>
      <c r="J8" s="134">
        <v>120834</v>
      </c>
      <c r="K8" s="67">
        <f t="shared" si="3"/>
        <v>0</v>
      </c>
      <c r="L8" s="162">
        <v>778</v>
      </c>
      <c r="M8" s="163"/>
      <c r="N8" s="170">
        <v>778</v>
      </c>
      <c r="O8" s="115">
        <f t="shared" si="4"/>
        <v>0</v>
      </c>
    </row>
    <row r="9" spans="1:15" ht="15.75" thickBot="1">
      <c r="A9" s="52" t="s">
        <v>10</v>
      </c>
      <c r="B9" s="135">
        <v>83252</v>
      </c>
      <c r="C9" s="26">
        <f t="shared" si="0"/>
        <v>95.40136366240762</v>
      </c>
      <c r="D9" s="134">
        <v>1081</v>
      </c>
      <c r="E9" s="26">
        <f t="shared" si="5"/>
        <v>77.01387604070305</v>
      </c>
      <c r="F9" s="27">
        <f t="shared" si="1"/>
        <v>3.213876040703056</v>
      </c>
      <c r="G9" s="28">
        <f t="shared" si="2"/>
        <v>-5.286123959296944</v>
      </c>
      <c r="H9" s="145">
        <v>73.8</v>
      </c>
      <c r="I9" s="144">
        <v>82.3</v>
      </c>
      <c r="J9" s="134">
        <v>87265</v>
      </c>
      <c r="K9" s="67">
        <f t="shared" si="3"/>
        <v>21</v>
      </c>
      <c r="L9" s="162">
        <v>1060</v>
      </c>
      <c r="M9" s="163"/>
      <c r="N9" s="170">
        <v>1081</v>
      </c>
      <c r="O9" s="115">
        <f t="shared" si="4"/>
        <v>0</v>
      </c>
    </row>
    <row r="10" spans="1:15" ht="15.75" thickBot="1">
      <c r="A10" s="113" t="s">
        <v>40</v>
      </c>
      <c r="B10" s="16"/>
      <c r="C10" s="26">
        <f t="shared" si="0"/>
        <v>0</v>
      </c>
      <c r="D10" s="174">
        <v>0</v>
      </c>
      <c r="E10" s="26" t="e">
        <f t="shared" si="5"/>
        <v>#DIV/0!</v>
      </c>
      <c r="F10" s="27" t="e">
        <f t="shared" si="1"/>
        <v>#DIV/0!</v>
      </c>
      <c r="G10" s="28" t="e">
        <f t="shared" si="2"/>
        <v>#DIV/0!</v>
      </c>
      <c r="H10" s="146"/>
      <c r="I10" s="144">
        <v>51.4</v>
      </c>
      <c r="J10" s="134">
        <v>6833</v>
      </c>
      <c r="K10" s="67">
        <f t="shared" si="3"/>
        <v>-133</v>
      </c>
      <c r="L10" s="162">
        <v>133</v>
      </c>
      <c r="M10" s="163"/>
      <c r="N10" s="171">
        <v>0</v>
      </c>
      <c r="O10" s="115">
        <f t="shared" si="4"/>
        <v>0</v>
      </c>
    </row>
    <row r="11" spans="1:15" ht="15.75" thickBot="1">
      <c r="A11" s="113" t="s">
        <v>39</v>
      </c>
      <c r="B11" s="16"/>
      <c r="C11" s="26">
        <f t="shared" si="0"/>
        <v>0</v>
      </c>
      <c r="D11" s="134">
        <v>0</v>
      </c>
      <c r="E11" s="26" t="e">
        <f t="shared" si="5"/>
        <v>#DIV/0!</v>
      </c>
      <c r="F11" s="27" t="e">
        <f t="shared" si="1"/>
        <v>#DIV/0!</v>
      </c>
      <c r="G11" s="28" t="e">
        <f t="shared" si="2"/>
        <v>#DIV/0!</v>
      </c>
      <c r="H11" s="147"/>
      <c r="I11" s="144">
        <v>105.4</v>
      </c>
      <c r="J11" s="134">
        <v>152758</v>
      </c>
      <c r="K11" s="67">
        <f t="shared" si="3"/>
        <v>-1450</v>
      </c>
      <c r="L11" s="162">
        <v>1450</v>
      </c>
      <c r="M11" s="163"/>
      <c r="N11" s="170">
        <v>0</v>
      </c>
      <c r="O11" s="115">
        <f t="shared" si="4"/>
        <v>0</v>
      </c>
    </row>
    <row r="12" spans="1:15" ht="15.75" thickBot="1">
      <c r="A12" s="52" t="s">
        <v>11</v>
      </c>
      <c r="B12" s="16">
        <v>142917</v>
      </c>
      <c r="C12" s="26">
        <f t="shared" si="0"/>
        <v>101.48048738922972</v>
      </c>
      <c r="D12" s="134">
        <v>1200</v>
      </c>
      <c r="E12" s="26">
        <f t="shared" si="5"/>
        <v>119.0975</v>
      </c>
      <c r="F12" s="27">
        <f t="shared" si="1"/>
        <v>0.8974999999999937</v>
      </c>
      <c r="G12" s="28">
        <f t="shared" si="2"/>
        <v>1.697499999999991</v>
      </c>
      <c r="H12" s="143">
        <v>118.2</v>
      </c>
      <c r="I12" s="144">
        <v>117.4</v>
      </c>
      <c r="J12" s="134">
        <v>140832</v>
      </c>
      <c r="K12" s="67">
        <f t="shared" si="3"/>
        <v>0</v>
      </c>
      <c r="L12" s="162">
        <v>1200</v>
      </c>
      <c r="M12" s="163"/>
      <c r="N12" s="170">
        <v>1200</v>
      </c>
      <c r="O12" s="115">
        <f t="shared" si="4"/>
        <v>0</v>
      </c>
    </row>
    <row r="13" spans="1:15" ht="15.75" thickBot="1">
      <c r="A13" s="52" t="s">
        <v>41</v>
      </c>
      <c r="B13" s="16">
        <v>244132</v>
      </c>
      <c r="C13" s="26">
        <f>B13/J13*100</f>
        <v>102.94977165098655</v>
      </c>
      <c r="D13" s="134">
        <v>2154</v>
      </c>
      <c r="E13" s="26">
        <f t="shared" si="5"/>
        <v>113.338904363974</v>
      </c>
      <c r="F13" s="27">
        <f t="shared" si="1"/>
        <v>1.6389043639739924</v>
      </c>
      <c r="G13" s="28">
        <f t="shared" si="2"/>
        <v>-0.9610956360260019</v>
      </c>
      <c r="H13" s="143">
        <v>111.7</v>
      </c>
      <c r="I13" s="144">
        <v>114.3</v>
      </c>
      <c r="J13" s="134">
        <v>237137</v>
      </c>
      <c r="K13" s="67">
        <f t="shared" si="3"/>
        <v>80</v>
      </c>
      <c r="L13" s="162">
        <v>2074</v>
      </c>
      <c r="M13" s="163"/>
      <c r="N13" s="170">
        <v>2154</v>
      </c>
      <c r="O13" s="115">
        <f t="shared" si="4"/>
        <v>0</v>
      </c>
    </row>
    <row r="14" spans="1:15" ht="15.75" thickBot="1">
      <c r="A14" s="52" t="s">
        <v>12</v>
      </c>
      <c r="B14" s="16">
        <v>47828</v>
      </c>
      <c r="C14" s="26">
        <f t="shared" si="0"/>
        <v>101.73789113186275</v>
      </c>
      <c r="D14" s="134">
        <v>420</v>
      </c>
      <c r="E14" s="26">
        <f t="shared" si="5"/>
        <v>113.87619047619047</v>
      </c>
      <c r="F14" s="27">
        <f t="shared" si="1"/>
        <v>0.4761904761904674</v>
      </c>
      <c r="G14" s="28">
        <f t="shared" si="2"/>
        <v>1.9761904761904674</v>
      </c>
      <c r="H14" s="143">
        <v>113.4</v>
      </c>
      <c r="I14" s="144">
        <v>111.9</v>
      </c>
      <c r="J14" s="134">
        <v>47011</v>
      </c>
      <c r="K14" s="72">
        <f t="shared" si="3"/>
        <v>0</v>
      </c>
      <c r="L14" s="134">
        <v>420</v>
      </c>
      <c r="M14" s="164"/>
      <c r="N14" s="170">
        <v>420</v>
      </c>
      <c r="O14" s="115">
        <f t="shared" si="4"/>
        <v>0</v>
      </c>
    </row>
    <row r="15" spans="1:15" ht="15.75" thickBot="1">
      <c r="A15" s="52" t="s">
        <v>13</v>
      </c>
      <c r="B15" s="16">
        <v>243502</v>
      </c>
      <c r="C15" s="26">
        <v>134.9</v>
      </c>
      <c r="D15" s="134">
        <v>1735</v>
      </c>
      <c r="E15" s="26">
        <f t="shared" si="5"/>
        <v>140.34697406340058</v>
      </c>
      <c r="F15" s="27">
        <f t="shared" si="1"/>
        <v>0.5469740634005689</v>
      </c>
      <c r="G15" s="28">
        <f t="shared" si="2"/>
        <v>14.246974063400586</v>
      </c>
      <c r="H15" s="143">
        <v>139.8</v>
      </c>
      <c r="I15" s="144">
        <v>126.1</v>
      </c>
      <c r="J15" s="134">
        <v>216575</v>
      </c>
      <c r="K15" s="67">
        <f t="shared" si="3"/>
        <v>17</v>
      </c>
      <c r="L15" s="162">
        <v>1718</v>
      </c>
      <c r="M15" s="163"/>
      <c r="N15" s="170">
        <v>1735</v>
      </c>
      <c r="O15" s="115">
        <f t="shared" si="4"/>
        <v>0</v>
      </c>
    </row>
    <row r="16" spans="1:15" ht="15.75" thickBot="1">
      <c r="A16" s="52" t="s">
        <v>14</v>
      </c>
      <c r="B16" s="16">
        <v>189654</v>
      </c>
      <c r="C16" s="26">
        <f aca="true" t="shared" si="6" ref="C16:C30">B16/J16*100</f>
        <v>98.25817548804244</v>
      </c>
      <c r="D16" s="134">
        <v>1700</v>
      </c>
      <c r="E16" s="26">
        <f t="shared" si="5"/>
        <v>111.56117647058824</v>
      </c>
      <c r="F16" s="27">
        <f t="shared" si="1"/>
        <v>0.4611764705882422</v>
      </c>
      <c r="G16" s="28">
        <f t="shared" si="2"/>
        <v>-8.33882352941177</v>
      </c>
      <c r="H16" s="143">
        <v>111.1</v>
      </c>
      <c r="I16" s="144">
        <v>119.9</v>
      </c>
      <c r="J16" s="134">
        <v>193016</v>
      </c>
      <c r="K16" s="67">
        <f t="shared" si="3"/>
        <v>90</v>
      </c>
      <c r="L16" s="162">
        <v>1610</v>
      </c>
      <c r="M16" s="163"/>
      <c r="N16" s="170">
        <v>1700</v>
      </c>
      <c r="O16" s="115">
        <f t="shared" si="4"/>
        <v>0</v>
      </c>
    </row>
    <row r="17" spans="1:15" ht="15.75" thickBot="1">
      <c r="A17" s="52" t="s">
        <v>38</v>
      </c>
      <c r="B17" s="16">
        <v>46870</v>
      </c>
      <c r="C17" s="26">
        <f t="shared" si="6"/>
        <v>104.25517716929511</v>
      </c>
      <c r="D17" s="134">
        <v>671</v>
      </c>
      <c r="E17" s="26">
        <f t="shared" si="5"/>
        <v>69.85096870342772</v>
      </c>
      <c r="F17" s="27">
        <f t="shared" si="1"/>
        <v>0.5509687034277277</v>
      </c>
      <c r="G17" s="28">
        <v>0</v>
      </c>
      <c r="H17" s="143">
        <v>69.3</v>
      </c>
      <c r="I17" s="144">
        <v>72.5</v>
      </c>
      <c r="J17" s="134">
        <v>44957</v>
      </c>
      <c r="K17" s="67">
        <f t="shared" si="3"/>
        <v>51</v>
      </c>
      <c r="L17" s="162">
        <v>620</v>
      </c>
      <c r="M17" s="163"/>
      <c r="N17" s="170">
        <v>666</v>
      </c>
      <c r="O17" s="115">
        <f t="shared" si="4"/>
        <v>5</v>
      </c>
    </row>
    <row r="18" spans="1:15" ht="15.75" thickBot="1">
      <c r="A18" s="52" t="s">
        <v>15</v>
      </c>
      <c r="B18" s="16">
        <v>104015</v>
      </c>
      <c r="C18" s="26">
        <f t="shared" si="6"/>
        <v>101.9914888609978</v>
      </c>
      <c r="D18" s="134">
        <v>795</v>
      </c>
      <c r="E18" s="26">
        <f t="shared" si="5"/>
        <v>130.83647798742138</v>
      </c>
      <c r="F18" s="27">
        <f t="shared" si="1"/>
        <v>0.13647798742138662</v>
      </c>
      <c r="G18" s="28">
        <f>E18-I18</f>
        <v>2.536477987421364</v>
      </c>
      <c r="H18" s="143">
        <v>130.7</v>
      </c>
      <c r="I18" s="144">
        <v>128.3</v>
      </c>
      <c r="J18" s="134">
        <v>101984</v>
      </c>
      <c r="K18" s="67">
        <f t="shared" si="3"/>
        <v>0</v>
      </c>
      <c r="L18" s="162">
        <v>795</v>
      </c>
      <c r="M18" s="163"/>
      <c r="N18" s="170">
        <v>795</v>
      </c>
      <c r="O18" s="115">
        <f t="shared" si="4"/>
        <v>0</v>
      </c>
    </row>
    <row r="19" spans="1:15" ht="16.5" customHeight="1" thickBot="1">
      <c r="A19" s="83" t="s">
        <v>45</v>
      </c>
      <c r="B19" s="135">
        <v>55056</v>
      </c>
      <c r="C19" s="26">
        <f t="shared" si="6"/>
        <v>87.88570516401948</v>
      </c>
      <c r="D19" s="134">
        <v>486</v>
      </c>
      <c r="E19" s="26">
        <f t="shared" si="5"/>
        <v>113.28395061728395</v>
      </c>
      <c r="F19" s="27">
        <f t="shared" si="1"/>
        <v>0.1839506172839549</v>
      </c>
      <c r="G19" s="28">
        <f>E19-I19</f>
        <v>-14.016049382716048</v>
      </c>
      <c r="H19" s="143">
        <v>113.1</v>
      </c>
      <c r="I19" s="144">
        <v>127.3</v>
      </c>
      <c r="J19" s="134">
        <v>62645</v>
      </c>
      <c r="K19" s="67">
        <f t="shared" si="3"/>
        <v>-6</v>
      </c>
      <c r="L19" s="162">
        <v>492</v>
      </c>
      <c r="M19" s="163"/>
      <c r="N19" s="170">
        <v>492</v>
      </c>
      <c r="O19" s="115">
        <f t="shared" si="4"/>
        <v>-6</v>
      </c>
    </row>
    <row r="20" spans="1:15" ht="15.75" thickBot="1">
      <c r="A20" s="54" t="s">
        <v>16</v>
      </c>
      <c r="B20" s="16">
        <v>107425</v>
      </c>
      <c r="C20" s="26">
        <f t="shared" si="6"/>
        <v>113.06228555791778</v>
      </c>
      <c r="D20" s="134">
        <v>892</v>
      </c>
      <c r="E20" s="26">
        <f t="shared" si="5"/>
        <v>120.43161434977578</v>
      </c>
      <c r="F20" s="27">
        <f t="shared" si="1"/>
        <v>2.131614349775788</v>
      </c>
      <c r="G20" s="28">
        <f>E20-I20</f>
        <v>14.131614349775788</v>
      </c>
      <c r="H20" s="143">
        <v>118.3</v>
      </c>
      <c r="I20" s="144">
        <v>106.3</v>
      </c>
      <c r="J20" s="134">
        <v>95014</v>
      </c>
      <c r="K20" s="67">
        <f t="shared" si="3"/>
        <v>-2</v>
      </c>
      <c r="L20" s="162">
        <v>894</v>
      </c>
      <c r="M20" s="163"/>
      <c r="N20" s="170">
        <v>892</v>
      </c>
      <c r="O20" s="115">
        <f t="shared" si="4"/>
        <v>0</v>
      </c>
    </row>
    <row r="21" spans="1:15" ht="15.75" thickBot="1">
      <c r="A21" s="52" t="s">
        <v>43</v>
      </c>
      <c r="B21" s="16">
        <v>179218</v>
      </c>
      <c r="C21" s="26" t="e">
        <f t="shared" si="6"/>
        <v>#DIV/0!</v>
      </c>
      <c r="D21" s="134">
        <v>1532</v>
      </c>
      <c r="E21" s="26">
        <f t="shared" si="5"/>
        <v>116.98302872062663</v>
      </c>
      <c r="F21" s="27">
        <f t="shared" si="1"/>
        <v>1.5830287206266291</v>
      </c>
      <c r="G21" s="28">
        <v>0</v>
      </c>
      <c r="H21" s="147">
        <v>115.4</v>
      </c>
      <c r="I21" s="144">
        <v>0</v>
      </c>
      <c r="J21" s="134">
        <v>0</v>
      </c>
      <c r="K21" s="67">
        <f t="shared" si="3"/>
        <v>1532</v>
      </c>
      <c r="L21" s="162">
        <v>0</v>
      </c>
      <c r="M21" s="163"/>
      <c r="N21" s="170">
        <v>1532</v>
      </c>
      <c r="O21" s="115">
        <f t="shared" si="4"/>
        <v>0</v>
      </c>
    </row>
    <row r="22" spans="1:15" ht="15.75" thickBot="1">
      <c r="A22" s="54" t="s">
        <v>34</v>
      </c>
      <c r="B22" s="16">
        <v>50000</v>
      </c>
      <c r="C22" s="26">
        <f t="shared" si="6"/>
        <v>86.20689655172413</v>
      </c>
      <c r="D22" s="134">
        <v>650</v>
      </c>
      <c r="E22" s="26">
        <f t="shared" si="5"/>
        <v>76.92307692307692</v>
      </c>
      <c r="F22" s="27">
        <f t="shared" si="1"/>
        <v>-3.07692307692308</v>
      </c>
      <c r="G22" s="28">
        <v>0</v>
      </c>
      <c r="H22" s="143">
        <v>80</v>
      </c>
      <c r="I22" s="144">
        <v>82</v>
      </c>
      <c r="J22" s="134">
        <v>58000</v>
      </c>
      <c r="K22" s="67">
        <f t="shared" si="3"/>
        <v>-57</v>
      </c>
      <c r="L22" s="162">
        <v>707</v>
      </c>
      <c r="M22" s="163"/>
      <c r="N22" s="170">
        <v>658</v>
      </c>
      <c r="O22" s="115">
        <f t="shared" si="4"/>
        <v>-8</v>
      </c>
    </row>
    <row r="23" spans="1:15" ht="15.75" thickBot="1">
      <c r="A23" s="112" t="s">
        <v>27</v>
      </c>
      <c r="B23" s="16"/>
      <c r="C23" s="26" t="e">
        <f t="shared" si="6"/>
        <v>#DIV/0!</v>
      </c>
      <c r="D23" s="134">
        <v>0</v>
      </c>
      <c r="E23" s="26" t="e">
        <f t="shared" si="5"/>
        <v>#DIV/0!</v>
      </c>
      <c r="F23" s="27" t="e">
        <f t="shared" si="1"/>
        <v>#DIV/0!</v>
      </c>
      <c r="G23" s="28" t="e">
        <f aca="true" t="shared" si="7" ref="G23:G30">E23-I23</f>
        <v>#DIV/0!</v>
      </c>
      <c r="H23" s="143"/>
      <c r="I23" s="144"/>
      <c r="J23" s="134"/>
      <c r="K23" s="67">
        <f t="shared" si="3"/>
        <v>0</v>
      </c>
      <c r="L23" s="162">
        <v>0</v>
      </c>
      <c r="M23" s="163"/>
      <c r="N23" s="170">
        <v>0</v>
      </c>
      <c r="O23" s="115">
        <f t="shared" si="4"/>
        <v>0</v>
      </c>
    </row>
    <row r="24" spans="1:15" ht="15.75" thickBot="1">
      <c r="A24" s="52" t="s">
        <v>17</v>
      </c>
      <c r="B24" s="135">
        <v>25000</v>
      </c>
      <c r="C24" s="26">
        <f t="shared" si="6"/>
        <v>92.25092250922509</v>
      </c>
      <c r="D24" s="134">
        <v>280</v>
      </c>
      <c r="E24" s="26">
        <f t="shared" si="5"/>
        <v>89.28571428571429</v>
      </c>
      <c r="F24" s="27">
        <f t="shared" si="1"/>
        <v>-0.6142857142857139</v>
      </c>
      <c r="G24" s="28">
        <f t="shared" si="7"/>
        <v>-13.014285714285705</v>
      </c>
      <c r="H24" s="143">
        <v>89.9</v>
      </c>
      <c r="I24" s="144">
        <v>102.3</v>
      </c>
      <c r="J24" s="134">
        <v>27100</v>
      </c>
      <c r="K24" s="67">
        <f t="shared" si="3"/>
        <v>15</v>
      </c>
      <c r="L24" s="162">
        <v>265</v>
      </c>
      <c r="M24" s="163"/>
      <c r="N24" s="170">
        <v>280</v>
      </c>
      <c r="O24" s="115">
        <f t="shared" si="4"/>
        <v>0</v>
      </c>
    </row>
    <row r="25" spans="1:15" ht="15.75" thickBot="1">
      <c r="A25" s="58" t="s">
        <v>76</v>
      </c>
      <c r="B25" s="132">
        <v>25500</v>
      </c>
      <c r="C25" s="29">
        <f t="shared" si="6"/>
        <v>100.99009900990099</v>
      </c>
      <c r="D25" s="133">
        <v>210</v>
      </c>
      <c r="E25" s="29">
        <f t="shared" si="5"/>
        <v>121.42857142857143</v>
      </c>
      <c r="F25" s="27">
        <f t="shared" si="1"/>
        <v>0.028571428571424917</v>
      </c>
      <c r="G25" s="28">
        <f t="shared" si="7"/>
        <v>1.2285714285714278</v>
      </c>
      <c r="H25" s="148">
        <v>121.4</v>
      </c>
      <c r="I25" s="149">
        <v>120.2</v>
      </c>
      <c r="J25" s="133">
        <v>25250</v>
      </c>
      <c r="K25" s="72">
        <f t="shared" si="3"/>
        <v>0</v>
      </c>
      <c r="L25" s="133">
        <v>210</v>
      </c>
      <c r="M25" s="165"/>
      <c r="N25" s="170">
        <v>210</v>
      </c>
      <c r="O25" s="121">
        <f t="shared" si="4"/>
        <v>0</v>
      </c>
    </row>
    <row r="26" spans="1:15" ht="15.75" thickBot="1">
      <c r="A26" s="99" t="s">
        <v>19</v>
      </c>
      <c r="B26" s="31">
        <f>SUM(B6:B25)</f>
        <v>1899236</v>
      </c>
      <c r="C26" s="32">
        <f t="shared" si="6"/>
        <v>102.64792246207661</v>
      </c>
      <c r="D26" s="175">
        <f>SUM(D6:D25)</f>
        <v>16745</v>
      </c>
      <c r="E26" s="32">
        <f t="shared" si="5"/>
        <v>113.42108091967752</v>
      </c>
      <c r="F26" s="32">
        <f t="shared" si="1"/>
        <v>0.5210809196775159</v>
      </c>
      <c r="G26" s="33">
        <f t="shared" si="7"/>
        <v>1.8210809196775273</v>
      </c>
      <c r="H26" s="150">
        <v>112.9</v>
      </c>
      <c r="I26" s="151">
        <v>111.6</v>
      </c>
      <c r="J26" s="152">
        <f>SUM(J6:J25)</f>
        <v>1850243</v>
      </c>
      <c r="K26" s="103">
        <f t="shared" si="3"/>
        <v>168</v>
      </c>
      <c r="L26" s="166">
        <f>SUM(L6:L25)</f>
        <v>16577</v>
      </c>
      <c r="M26" s="163"/>
      <c r="N26" s="172">
        <f>SUM(N6:N25)</f>
        <v>16754</v>
      </c>
      <c r="O26" s="115">
        <f t="shared" si="4"/>
        <v>-9</v>
      </c>
    </row>
    <row r="27" spans="1:15" ht="15">
      <c r="A27" s="114" t="s">
        <v>31</v>
      </c>
      <c r="B27" s="37">
        <v>0</v>
      </c>
      <c r="C27" s="29" t="e">
        <f t="shared" si="6"/>
        <v>#DIV/0!</v>
      </c>
      <c r="D27" s="176">
        <v>0</v>
      </c>
      <c r="E27" s="38" t="e">
        <f t="shared" si="5"/>
        <v>#DIV/0!</v>
      </c>
      <c r="F27" s="39" t="e">
        <f t="shared" si="1"/>
        <v>#DIV/0!</v>
      </c>
      <c r="G27" s="39" t="e">
        <f t="shared" si="7"/>
        <v>#DIV/0!</v>
      </c>
      <c r="H27" s="153"/>
      <c r="I27" s="153"/>
      <c r="J27" s="154"/>
      <c r="K27" s="77">
        <f t="shared" si="3"/>
        <v>0</v>
      </c>
      <c r="L27" s="167">
        <v>0</v>
      </c>
      <c r="M27" s="163"/>
      <c r="N27" s="170">
        <v>0</v>
      </c>
      <c r="O27" s="115">
        <f t="shared" si="4"/>
        <v>0</v>
      </c>
    </row>
    <row r="28" spans="1:15" ht="15">
      <c r="A28" s="56" t="s">
        <v>26</v>
      </c>
      <c r="B28" s="18">
        <v>51820</v>
      </c>
      <c r="C28" s="40">
        <f t="shared" si="6"/>
        <v>110.49276103968101</v>
      </c>
      <c r="D28" s="177">
        <v>579</v>
      </c>
      <c r="E28" s="41">
        <f t="shared" si="5"/>
        <v>89.49913644214162</v>
      </c>
      <c r="F28" s="41">
        <f t="shared" si="1"/>
        <v>-0.0008635578583806591</v>
      </c>
      <c r="G28" s="41">
        <f t="shared" si="7"/>
        <v>8.49913644214162</v>
      </c>
      <c r="H28" s="155">
        <v>89.5</v>
      </c>
      <c r="I28" s="155">
        <v>81</v>
      </c>
      <c r="J28" s="156">
        <v>46899</v>
      </c>
      <c r="K28" s="79">
        <f t="shared" si="3"/>
        <v>0</v>
      </c>
      <c r="L28" s="168">
        <v>579</v>
      </c>
      <c r="M28" s="163"/>
      <c r="N28" s="170">
        <v>579</v>
      </c>
      <c r="O28" s="115">
        <f t="shared" si="4"/>
        <v>0</v>
      </c>
    </row>
    <row r="29" spans="1:15" ht="18.75" customHeight="1" thickBot="1">
      <c r="A29" s="136" t="s">
        <v>49</v>
      </c>
      <c r="B29" s="23">
        <v>24694</v>
      </c>
      <c r="C29" s="29">
        <f t="shared" si="6"/>
        <v>105.49835519289101</v>
      </c>
      <c r="D29" s="178">
        <v>351</v>
      </c>
      <c r="E29" s="42">
        <f t="shared" si="5"/>
        <v>70.35327635327636</v>
      </c>
      <c r="F29" s="27">
        <f t="shared" si="1"/>
        <v>-0.7467236467236376</v>
      </c>
      <c r="G29" s="27">
        <f t="shared" si="7"/>
        <v>-5.146723646723643</v>
      </c>
      <c r="H29" s="157">
        <v>71.1</v>
      </c>
      <c r="I29" s="157">
        <v>75.5</v>
      </c>
      <c r="J29" s="158">
        <v>23407</v>
      </c>
      <c r="K29" s="82">
        <f t="shared" si="3"/>
        <v>41</v>
      </c>
      <c r="L29" s="169">
        <v>310</v>
      </c>
      <c r="M29" s="163"/>
      <c r="N29" s="170">
        <v>348</v>
      </c>
      <c r="O29" s="115">
        <f t="shared" si="4"/>
        <v>3</v>
      </c>
    </row>
    <row r="30" spans="1:15" ht="15.75" thickBot="1">
      <c r="A30" s="43" t="s">
        <v>20</v>
      </c>
      <c r="B30" s="36">
        <f>SUM(B26:B29)</f>
        <v>1975750</v>
      </c>
      <c r="C30" s="44">
        <f t="shared" si="6"/>
        <v>102.87423023312606</v>
      </c>
      <c r="D30" s="161">
        <f>SUM(D26:D29)</f>
        <v>17675</v>
      </c>
      <c r="E30" s="32">
        <f t="shared" si="5"/>
        <v>111.78217821782178</v>
      </c>
      <c r="F30" s="44">
        <f t="shared" si="1"/>
        <v>0.48217821782178305</v>
      </c>
      <c r="G30" s="45">
        <f t="shared" si="7"/>
        <v>1.5821782178217774</v>
      </c>
      <c r="H30" s="159">
        <v>111.3</v>
      </c>
      <c r="I30" s="160">
        <v>110.2</v>
      </c>
      <c r="J30" s="161">
        <f>SUM(J26:J29)</f>
        <v>1920549</v>
      </c>
      <c r="K30" s="35">
        <f t="shared" si="3"/>
        <v>209</v>
      </c>
      <c r="L30" s="161">
        <f>L26+L27+L28+L29</f>
        <v>17466</v>
      </c>
      <c r="M30" s="163"/>
      <c r="N30" s="173">
        <f>SUM(N26:N29)</f>
        <v>17681</v>
      </c>
      <c r="O30" s="115">
        <f t="shared" si="4"/>
        <v>-6</v>
      </c>
    </row>
    <row r="31" spans="1:12" ht="15">
      <c r="A31" s="46"/>
      <c r="B31" s="47" t="s">
        <v>25</v>
      </c>
      <c r="C31" s="46"/>
      <c r="D31" s="46"/>
      <c r="E31" s="46"/>
      <c r="F31" s="48"/>
      <c r="G31" s="46"/>
      <c r="H31" s="49"/>
      <c r="I31" s="48"/>
      <c r="J31" s="50"/>
      <c r="K31" s="48"/>
      <c r="L31" s="48"/>
    </row>
    <row r="32" spans="1:12" ht="15">
      <c r="A32" s="85" t="s">
        <v>65</v>
      </c>
      <c r="B32" s="46"/>
      <c r="C32" s="46"/>
      <c r="D32" s="20">
        <f>L30</f>
        <v>17466</v>
      </c>
      <c r="E32" s="86"/>
      <c r="F32" s="48"/>
      <c r="G32" s="46"/>
      <c r="H32" s="87"/>
      <c r="I32" s="46">
        <v>2017</v>
      </c>
      <c r="J32" s="48">
        <v>2017</v>
      </c>
      <c r="K32" s="48"/>
      <c r="L32" s="48">
        <v>2017</v>
      </c>
    </row>
    <row r="33" spans="1:12" ht="15">
      <c r="A33" s="88" t="s">
        <v>21</v>
      </c>
      <c r="B33" s="86"/>
      <c r="C33" s="86"/>
      <c r="D33" s="20">
        <f>N30</f>
        <v>17681</v>
      </c>
      <c r="E33" s="46"/>
      <c r="F33" s="89"/>
      <c r="G33" s="86"/>
      <c r="H33" s="87"/>
      <c r="I33" s="90"/>
      <c r="J33" s="90"/>
      <c r="K33" s="90"/>
      <c r="L33" s="90"/>
    </row>
    <row r="34" spans="1:12" ht="15">
      <c r="A34" s="91" t="s">
        <v>22</v>
      </c>
      <c r="B34" s="91"/>
      <c r="C34" s="91"/>
      <c r="D34" s="92"/>
      <c r="E34" s="86"/>
      <c r="F34" s="90"/>
      <c r="G34" s="86"/>
      <c r="H34" s="87"/>
      <c r="I34" s="90"/>
      <c r="J34" s="90"/>
      <c r="K34" s="90"/>
      <c r="L34" s="90"/>
    </row>
    <row r="35" spans="1:12" ht="15">
      <c r="A35" s="4" t="s">
        <v>23</v>
      </c>
      <c r="B35" s="93"/>
      <c r="C35" s="93"/>
      <c r="D35" s="94">
        <f>D30-D32</f>
        <v>209</v>
      </c>
      <c r="E35" s="88"/>
      <c r="F35" s="88"/>
      <c r="G35" s="95"/>
      <c r="H35" s="96"/>
      <c r="I35" s="97"/>
      <c r="J35" s="95"/>
      <c r="K35" s="98"/>
      <c r="L35" s="98"/>
    </row>
    <row r="36" spans="1:12" ht="15">
      <c r="A36" s="4" t="s">
        <v>24</v>
      </c>
      <c r="B36" s="93"/>
      <c r="C36" s="93"/>
      <c r="D36" s="94">
        <f>D30-D33</f>
        <v>-6</v>
      </c>
      <c r="E36" s="86"/>
      <c r="F36" s="98"/>
      <c r="G36" s="86"/>
      <c r="H36" s="87"/>
      <c r="I36" s="98" t="s">
        <v>35</v>
      </c>
      <c r="J36" s="98"/>
      <c r="K36" s="98"/>
      <c r="L36" s="98"/>
    </row>
  </sheetData>
  <sheetProtection/>
  <mergeCells count="14"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  <mergeCell ref="E3:E5"/>
    <mergeCell ref="H3:H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5">
      <selection activeCell="A1" sqref="A1:O36"/>
    </sheetView>
  </sheetViews>
  <sheetFormatPr defaultColWidth="9.140625" defaultRowHeight="15"/>
  <cols>
    <col min="1" max="1" width="40.140625" style="0" customWidth="1"/>
    <col min="2" max="2" width="12.28125" style="0" customWidth="1"/>
    <col min="3" max="3" width="12.7109375" style="0" customWidth="1"/>
    <col min="4" max="4" width="12.28125" style="0" customWidth="1"/>
    <col min="5" max="5" width="12.140625" style="0" customWidth="1"/>
    <col min="6" max="6" width="12.28125" style="0" customWidth="1"/>
    <col min="7" max="7" width="10.57421875" style="0" customWidth="1"/>
    <col min="8" max="8" width="11.140625" style="0" customWidth="1"/>
    <col min="9" max="9" width="12.28125" style="0" customWidth="1"/>
    <col min="10" max="10" width="15.8515625" style="0" bestFit="1" customWidth="1"/>
    <col min="11" max="11" width="13.140625" style="0" customWidth="1"/>
  </cols>
  <sheetData>
    <row r="1" spans="1:12" ht="15">
      <c r="A1" s="202" t="s">
        <v>74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20" ht="15.75" thickBot="1">
      <c r="A3" s="197" t="s">
        <v>0</v>
      </c>
      <c r="B3" s="205" t="s">
        <v>1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  <c r="S3" s="141"/>
      <c r="T3" t="s">
        <v>71</v>
      </c>
    </row>
    <row r="4" spans="1:20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  <c r="S4" s="140"/>
      <c r="T4" t="s">
        <v>70</v>
      </c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200"/>
      <c r="L5" s="213"/>
      <c r="N5" s="142" t="s">
        <v>54</v>
      </c>
      <c r="O5" s="137" t="s">
        <v>61</v>
      </c>
    </row>
    <row r="6" spans="1:15" ht="15.75" thickBot="1">
      <c r="A6" s="52" t="s">
        <v>7</v>
      </c>
      <c r="B6" s="16">
        <v>118729</v>
      </c>
      <c r="C6" s="26">
        <f aca="true" t="shared" si="0" ref="C6:C14">B6/J6*100</f>
        <v>101.06315968675518</v>
      </c>
      <c r="D6" s="134">
        <v>1000</v>
      </c>
      <c r="E6" s="26">
        <f>B6/D6</f>
        <v>118.729</v>
      </c>
      <c r="F6" s="27">
        <f aca="true" t="shared" si="1" ref="F6:F30">E6-H6</f>
        <v>-1.570999999999998</v>
      </c>
      <c r="G6" s="28">
        <f aca="true" t="shared" si="2" ref="G6:G16">E6-I6</f>
        <v>1.2289999999999992</v>
      </c>
      <c r="H6" s="143">
        <v>120.3</v>
      </c>
      <c r="I6" s="144">
        <v>117.5</v>
      </c>
      <c r="J6" s="134">
        <v>117480</v>
      </c>
      <c r="K6" s="67">
        <f aca="true" t="shared" si="3" ref="K6:K30">D6-L6</f>
        <v>0</v>
      </c>
      <c r="L6" s="162">
        <v>1000</v>
      </c>
      <c r="M6" s="163"/>
      <c r="N6" s="170">
        <v>1000</v>
      </c>
      <c r="O6" s="115">
        <f aca="true" t="shared" si="4" ref="O6:O30">D6-N6</f>
        <v>0</v>
      </c>
    </row>
    <row r="7" spans="1:15" ht="15.75" thickBot="1">
      <c r="A7" s="52" t="s">
        <v>8</v>
      </c>
      <c r="B7" s="16">
        <v>117984</v>
      </c>
      <c r="C7" s="26">
        <f t="shared" si="0"/>
        <v>100.56940229806676</v>
      </c>
      <c r="D7" s="134">
        <v>1161</v>
      </c>
      <c r="E7" s="26">
        <f aca="true" t="shared" si="5" ref="E7:E30">B7/D7</f>
        <v>101.62273901808786</v>
      </c>
      <c r="F7" s="27">
        <f t="shared" si="1"/>
        <v>2.22273901808785</v>
      </c>
      <c r="G7" s="28">
        <f t="shared" si="2"/>
        <v>-0.2772609819121499</v>
      </c>
      <c r="H7" s="143">
        <v>99.4</v>
      </c>
      <c r="I7" s="144">
        <v>101.9</v>
      </c>
      <c r="J7" s="134">
        <v>117316</v>
      </c>
      <c r="K7" s="67">
        <f t="shared" si="3"/>
        <v>10</v>
      </c>
      <c r="L7" s="162">
        <v>1151</v>
      </c>
      <c r="M7" s="163"/>
      <c r="N7" s="170">
        <v>1161</v>
      </c>
      <c r="O7" s="115">
        <f t="shared" si="4"/>
        <v>0</v>
      </c>
    </row>
    <row r="8" spans="1:15" ht="15.75" thickBot="1">
      <c r="A8" s="52" t="s">
        <v>9</v>
      </c>
      <c r="B8" s="16">
        <v>118531</v>
      </c>
      <c r="C8" s="26">
        <f t="shared" si="0"/>
        <v>96.40428785216996</v>
      </c>
      <c r="D8" s="134">
        <v>778</v>
      </c>
      <c r="E8" s="26">
        <f t="shared" si="5"/>
        <v>152.353470437018</v>
      </c>
      <c r="F8" s="27">
        <f t="shared" si="1"/>
        <v>-0.8465295629819991</v>
      </c>
      <c r="G8" s="28">
        <f t="shared" si="2"/>
        <v>-5.6465295629820105</v>
      </c>
      <c r="H8" s="143">
        <v>153.2</v>
      </c>
      <c r="I8" s="144">
        <v>158</v>
      </c>
      <c r="J8" s="134">
        <v>122952</v>
      </c>
      <c r="K8" s="67">
        <f t="shared" si="3"/>
        <v>0</v>
      </c>
      <c r="L8" s="162">
        <v>778</v>
      </c>
      <c r="M8" s="163"/>
      <c r="N8" s="170">
        <v>778</v>
      </c>
      <c r="O8" s="115">
        <f t="shared" si="4"/>
        <v>0</v>
      </c>
    </row>
    <row r="9" spans="1:15" ht="15.75" thickBot="1">
      <c r="A9" s="52" t="s">
        <v>10</v>
      </c>
      <c r="B9" s="135">
        <v>85160</v>
      </c>
      <c r="C9" s="26">
        <f t="shared" si="0"/>
        <v>95.0870924519875</v>
      </c>
      <c r="D9" s="134">
        <v>1081</v>
      </c>
      <c r="E9" s="26">
        <f t="shared" si="5"/>
        <v>78.77890841813137</v>
      </c>
      <c r="F9" s="27">
        <f t="shared" si="1"/>
        <v>1.7789084181313655</v>
      </c>
      <c r="G9" s="28">
        <f t="shared" si="2"/>
        <v>-5.7210915818686345</v>
      </c>
      <c r="H9" s="145">
        <v>77</v>
      </c>
      <c r="I9" s="144">
        <v>84.5</v>
      </c>
      <c r="J9" s="134">
        <v>89560</v>
      </c>
      <c r="K9" s="67">
        <f t="shared" si="3"/>
        <v>21</v>
      </c>
      <c r="L9" s="162">
        <v>1060</v>
      </c>
      <c r="M9" s="163"/>
      <c r="N9" s="170">
        <v>1081</v>
      </c>
      <c r="O9" s="115">
        <f t="shared" si="4"/>
        <v>0</v>
      </c>
    </row>
    <row r="10" spans="1:15" ht="15.75" thickBot="1">
      <c r="A10" s="113" t="s">
        <v>40</v>
      </c>
      <c r="B10" s="16"/>
      <c r="C10" s="26">
        <f t="shared" si="0"/>
        <v>0</v>
      </c>
      <c r="D10" s="174">
        <v>0</v>
      </c>
      <c r="E10" s="26" t="e">
        <f t="shared" si="5"/>
        <v>#DIV/0!</v>
      </c>
      <c r="F10" s="27" t="e">
        <f t="shared" si="1"/>
        <v>#DIV/0!</v>
      </c>
      <c r="G10" s="28" t="e">
        <f t="shared" si="2"/>
        <v>#DIV/0!</v>
      </c>
      <c r="H10" s="146"/>
      <c r="I10" s="144">
        <v>51.4</v>
      </c>
      <c r="J10" s="134">
        <v>6833</v>
      </c>
      <c r="K10" s="67">
        <f t="shared" si="3"/>
        <v>-133</v>
      </c>
      <c r="L10" s="162">
        <v>133</v>
      </c>
      <c r="M10" s="163"/>
      <c r="N10" s="171">
        <v>0</v>
      </c>
      <c r="O10" s="115">
        <f t="shared" si="4"/>
        <v>0</v>
      </c>
    </row>
    <row r="11" spans="1:15" ht="15.75" thickBot="1">
      <c r="A11" s="113" t="s">
        <v>39</v>
      </c>
      <c r="B11" s="16"/>
      <c r="C11" s="26">
        <f t="shared" si="0"/>
        <v>0</v>
      </c>
      <c r="D11" s="134">
        <v>0</v>
      </c>
      <c r="E11" s="26" t="e">
        <f t="shared" si="5"/>
        <v>#DIV/0!</v>
      </c>
      <c r="F11" s="27" t="e">
        <f t="shared" si="1"/>
        <v>#DIV/0!</v>
      </c>
      <c r="G11" s="28" t="e">
        <f t="shared" si="2"/>
        <v>#DIV/0!</v>
      </c>
      <c r="H11" s="147"/>
      <c r="I11" s="144">
        <v>106.6</v>
      </c>
      <c r="J11" s="134">
        <v>154619</v>
      </c>
      <c r="K11" s="67">
        <f t="shared" si="3"/>
        <v>-1450</v>
      </c>
      <c r="L11" s="162">
        <v>1450</v>
      </c>
      <c r="M11" s="163"/>
      <c r="N11" s="170">
        <v>0</v>
      </c>
      <c r="O11" s="115">
        <f t="shared" si="4"/>
        <v>0</v>
      </c>
    </row>
    <row r="12" spans="1:15" ht="15.75" thickBot="1">
      <c r="A12" s="52" t="s">
        <v>11</v>
      </c>
      <c r="B12" s="16">
        <v>143690</v>
      </c>
      <c r="C12" s="26">
        <f t="shared" si="0"/>
        <v>102.72523198787515</v>
      </c>
      <c r="D12" s="134">
        <v>1200</v>
      </c>
      <c r="E12" s="26">
        <f t="shared" si="5"/>
        <v>119.74166666666666</v>
      </c>
      <c r="F12" s="27">
        <f t="shared" si="1"/>
        <v>0.6416666666666657</v>
      </c>
      <c r="G12" s="28">
        <f t="shared" si="2"/>
        <v>3.1416666666666657</v>
      </c>
      <c r="H12" s="143">
        <v>119.1</v>
      </c>
      <c r="I12" s="144">
        <v>116.6</v>
      </c>
      <c r="J12" s="134">
        <v>139878</v>
      </c>
      <c r="K12" s="67">
        <f t="shared" si="3"/>
        <v>0</v>
      </c>
      <c r="L12" s="162">
        <v>1200</v>
      </c>
      <c r="M12" s="163"/>
      <c r="N12" s="170">
        <v>1200</v>
      </c>
      <c r="O12" s="115">
        <f t="shared" si="4"/>
        <v>0</v>
      </c>
    </row>
    <row r="13" spans="1:15" ht="15.75" thickBot="1">
      <c r="A13" s="52" t="s">
        <v>41</v>
      </c>
      <c r="B13" s="16">
        <v>246654</v>
      </c>
      <c r="C13" s="26">
        <f>B13/J13*100</f>
        <v>101.88482843228373</v>
      </c>
      <c r="D13" s="134">
        <v>2154</v>
      </c>
      <c r="E13" s="26">
        <f t="shared" si="5"/>
        <v>114.50974930362116</v>
      </c>
      <c r="F13" s="27">
        <f t="shared" si="1"/>
        <v>1.209749303621166</v>
      </c>
      <c r="G13" s="28">
        <f t="shared" si="2"/>
        <v>-2.1902506963788397</v>
      </c>
      <c r="H13" s="143">
        <v>113.3</v>
      </c>
      <c r="I13" s="144">
        <v>116.7</v>
      </c>
      <c r="J13" s="134">
        <v>242091</v>
      </c>
      <c r="K13" s="67">
        <f t="shared" si="3"/>
        <v>80</v>
      </c>
      <c r="L13" s="162">
        <v>2074</v>
      </c>
      <c r="M13" s="163"/>
      <c r="N13" s="170">
        <v>2154</v>
      </c>
      <c r="O13" s="115">
        <f t="shared" si="4"/>
        <v>0</v>
      </c>
    </row>
    <row r="14" spans="1:15" ht="15.75" thickBot="1">
      <c r="A14" s="52" t="s">
        <v>12</v>
      </c>
      <c r="B14" s="16">
        <v>47131</v>
      </c>
      <c r="C14" s="26">
        <f t="shared" si="0"/>
        <v>100.25525940737275</v>
      </c>
      <c r="D14" s="134">
        <v>420</v>
      </c>
      <c r="E14" s="26">
        <f t="shared" si="5"/>
        <v>112.21666666666667</v>
      </c>
      <c r="F14" s="27">
        <f t="shared" si="1"/>
        <v>-1.6833333333333371</v>
      </c>
      <c r="G14" s="28">
        <f t="shared" si="2"/>
        <v>0.3166666666666629</v>
      </c>
      <c r="H14" s="143">
        <v>113.9</v>
      </c>
      <c r="I14" s="144">
        <v>111.9</v>
      </c>
      <c r="J14" s="134">
        <v>47011</v>
      </c>
      <c r="K14" s="72">
        <f t="shared" si="3"/>
        <v>0</v>
      </c>
      <c r="L14" s="134">
        <v>420</v>
      </c>
      <c r="M14" s="164"/>
      <c r="N14" s="170">
        <v>420</v>
      </c>
      <c r="O14" s="115">
        <f t="shared" si="4"/>
        <v>0</v>
      </c>
    </row>
    <row r="15" spans="1:15" ht="15.75" thickBot="1">
      <c r="A15" s="52" t="s">
        <v>13</v>
      </c>
      <c r="B15" s="16">
        <v>244682</v>
      </c>
      <c r="C15" s="26">
        <v>134.9</v>
      </c>
      <c r="D15" s="134">
        <v>1735</v>
      </c>
      <c r="E15" s="26">
        <f t="shared" si="5"/>
        <v>141.0270893371758</v>
      </c>
      <c r="F15" s="27">
        <f t="shared" si="1"/>
        <v>0.7270893371757836</v>
      </c>
      <c r="G15" s="28">
        <f t="shared" si="2"/>
        <v>15.4270893371758</v>
      </c>
      <c r="H15" s="143">
        <v>140.3</v>
      </c>
      <c r="I15" s="144">
        <v>125.6</v>
      </c>
      <c r="J15" s="134">
        <v>215711</v>
      </c>
      <c r="K15" s="67">
        <f t="shared" si="3"/>
        <v>17</v>
      </c>
      <c r="L15" s="162">
        <v>1718</v>
      </c>
      <c r="M15" s="163"/>
      <c r="N15" s="170">
        <v>1735</v>
      </c>
      <c r="O15" s="115">
        <f t="shared" si="4"/>
        <v>0</v>
      </c>
    </row>
    <row r="16" spans="1:15" ht="15.75" thickBot="1">
      <c r="A16" s="52" t="s">
        <v>14</v>
      </c>
      <c r="B16" s="16">
        <v>194852</v>
      </c>
      <c r="C16" s="26">
        <f aca="true" t="shared" si="6" ref="C16:C30">B16/J16*100</f>
        <v>99.77980561444475</v>
      </c>
      <c r="D16" s="134">
        <v>1700</v>
      </c>
      <c r="E16" s="26">
        <f t="shared" si="5"/>
        <v>114.61882352941177</v>
      </c>
      <c r="F16" s="27">
        <f t="shared" si="1"/>
        <v>3.018823529411776</v>
      </c>
      <c r="G16" s="28">
        <f t="shared" si="2"/>
        <v>-6.681176470588227</v>
      </c>
      <c r="H16" s="143">
        <v>111.6</v>
      </c>
      <c r="I16" s="144">
        <v>121.3</v>
      </c>
      <c r="J16" s="134">
        <v>195282</v>
      </c>
      <c r="K16" s="67">
        <f t="shared" si="3"/>
        <v>90</v>
      </c>
      <c r="L16" s="162">
        <v>1610</v>
      </c>
      <c r="M16" s="163"/>
      <c r="N16" s="170">
        <v>1700</v>
      </c>
      <c r="O16" s="115">
        <f t="shared" si="4"/>
        <v>0</v>
      </c>
    </row>
    <row r="17" spans="1:15" ht="15.75" thickBot="1">
      <c r="A17" s="52" t="s">
        <v>38</v>
      </c>
      <c r="B17" s="16">
        <v>46870</v>
      </c>
      <c r="C17" s="26">
        <f t="shared" si="6"/>
        <v>102.41674678786819</v>
      </c>
      <c r="D17" s="134">
        <v>660</v>
      </c>
      <c r="E17" s="26">
        <f t="shared" si="5"/>
        <v>71.01515151515152</v>
      </c>
      <c r="F17" s="27">
        <f t="shared" si="1"/>
        <v>1.11515151515151</v>
      </c>
      <c r="G17" s="28">
        <v>0</v>
      </c>
      <c r="H17" s="143">
        <v>69.9</v>
      </c>
      <c r="I17" s="144">
        <v>73.8</v>
      </c>
      <c r="J17" s="134">
        <v>45764</v>
      </c>
      <c r="K17" s="67">
        <f t="shared" si="3"/>
        <v>40</v>
      </c>
      <c r="L17" s="162">
        <v>620</v>
      </c>
      <c r="M17" s="163"/>
      <c r="N17" s="170">
        <v>671</v>
      </c>
      <c r="O17" s="115">
        <f t="shared" si="4"/>
        <v>-11</v>
      </c>
    </row>
    <row r="18" spans="1:15" ht="15.75" thickBot="1">
      <c r="A18" s="52" t="s">
        <v>15</v>
      </c>
      <c r="B18" s="16">
        <v>103169</v>
      </c>
      <c r="C18" s="26">
        <f t="shared" si="6"/>
        <v>101.15103681553018</v>
      </c>
      <c r="D18" s="134">
        <v>795</v>
      </c>
      <c r="E18" s="26">
        <f t="shared" si="5"/>
        <v>129.77232704402516</v>
      </c>
      <c r="F18" s="27">
        <f t="shared" si="1"/>
        <v>-1.0276729559748503</v>
      </c>
      <c r="G18" s="28">
        <f>E18-I18</f>
        <v>1.4723270440251497</v>
      </c>
      <c r="H18" s="143">
        <v>130.8</v>
      </c>
      <c r="I18" s="144">
        <v>128.3</v>
      </c>
      <c r="J18" s="134">
        <v>101995</v>
      </c>
      <c r="K18" s="67">
        <f t="shared" si="3"/>
        <v>0</v>
      </c>
      <c r="L18" s="162">
        <v>795</v>
      </c>
      <c r="M18" s="163"/>
      <c r="N18" s="170">
        <v>795</v>
      </c>
      <c r="O18" s="115">
        <f t="shared" si="4"/>
        <v>0</v>
      </c>
    </row>
    <row r="19" spans="1:15" ht="18" customHeight="1" thickBot="1">
      <c r="A19" s="83" t="s">
        <v>45</v>
      </c>
      <c r="B19" s="135">
        <v>54308</v>
      </c>
      <c r="C19" s="26">
        <f t="shared" si="6"/>
        <v>87.42574735588146</v>
      </c>
      <c r="D19" s="134">
        <v>486</v>
      </c>
      <c r="E19" s="26">
        <f t="shared" si="5"/>
        <v>111.7448559670782</v>
      </c>
      <c r="F19" s="27">
        <f t="shared" si="1"/>
        <v>-1.5551440329218025</v>
      </c>
      <c r="G19" s="28">
        <f>E19-I19</f>
        <v>-14.555144032921802</v>
      </c>
      <c r="H19" s="143">
        <v>113.3</v>
      </c>
      <c r="I19" s="144">
        <v>126.3</v>
      </c>
      <c r="J19" s="134">
        <v>62119</v>
      </c>
      <c r="K19" s="67">
        <f t="shared" si="3"/>
        <v>-6</v>
      </c>
      <c r="L19" s="162">
        <v>492</v>
      </c>
      <c r="M19" s="163"/>
      <c r="N19" s="170">
        <v>486</v>
      </c>
      <c r="O19" s="115">
        <f t="shared" si="4"/>
        <v>0</v>
      </c>
    </row>
    <row r="20" spans="1:15" ht="15.75" thickBot="1">
      <c r="A20" s="54" t="s">
        <v>16</v>
      </c>
      <c r="B20" s="16">
        <v>108853</v>
      </c>
      <c r="C20" s="26">
        <f t="shared" si="6"/>
        <v>114.11603136662893</v>
      </c>
      <c r="D20" s="134">
        <v>892</v>
      </c>
      <c r="E20" s="26">
        <f t="shared" si="5"/>
        <v>122.03251121076234</v>
      </c>
      <c r="F20" s="27">
        <f t="shared" si="1"/>
        <v>1.6325112107623312</v>
      </c>
      <c r="G20" s="28">
        <f>E20-I20</f>
        <v>15.332511210762334</v>
      </c>
      <c r="H20" s="143">
        <v>120.4</v>
      </c>
      <c r="I20" s="144">
        <v>106.7</v>
      </c>
      <c r="J20" s="134">
        <v>95388</v>
      </c>
      <c r="K20" s="67">
        <f t="shared" si="3"/>
        <v>-2</v>
      </c>
      <c r="L20" s="162">
        <v>894</v>
      </c>
      <c r="M20" s="163"/>
      <c r="N20" s="170">
        <v>892</v>
      </c>
      <c r="O20" s="115">
        <f t="shared" si="4"/>
        <v>0</v>
      </c>
    </row>
    <row r="21" spans="1:15" ht="15.75" thickBot="1">
      <c r="A21" s="52" t="s">
        <v>43</v>
      </c>
      <c r="B21" s="16">
        <v>174869</v>
      </c>
      <c r="C21" s="26" t="e">
        <f t="shared" si="6"/>
        <v>#DIV/0!</v>
      </c>
      <c r="D21" s="134">
        <v>1532</v>
      </c>
      <c r="E21" s="26">
        <f t="shared" si="5"/>
        <v>114.14425587467363</v>
      </c>
      <c r="F21" s="27">
        <f t="shared" si="1"/>
        <v>-2.8557441253263676</v>
      </c>
      <c r="G21" s="28">
        <v>0</v>
      </c>
      <c r="H21" s="147">
        <v>117</v>
      </c>
      <c r="I21" s="144"/>
      <c r="J21" s="134"/>
      <c r="K21" s="67">
        <f t="shared" si="3"/>
        <v>1532</v>
      </c>
      <c r="L21" s="162">
        <v>0</v>
      </c>
      <c r="M21" s="163"/>
      <c r="N21" s="170">
        <v>1532</v>
      </c>
      <c r="O21" s="115">
        <f t="shared" si="4"/>
        <v>0</v>
      </c>
    </row>
    <row r="22" spans="1:15" ht="15.75" thickBot="1">
      <c r="A22" s="54" t="s">
        <v>34</v>
      </c>
      <c r="B22" s="16">
        <v>47600</v>
      </c>
      <c r="C22" s="26">
        <f t="shared" si="6"/>
        <v>82.06896551724138</v>
      </c>
      <c r="D22" s="134">
        <v>658</v>
      </c>
      <c r="E22" s="26">
        <f t="shared" si="5"/>
        <v>72.34042553191489</v>
      </c>
      <c r="F22" s="27">
        <f t="shared" si="1"/>
        <v>-4.559574468085117</v>
      </c>
      <c r="G22" s="28">
        <v>0</v>
      </c>
      <c r="H22" s="143">
        <v>76.9</v>
      </c>
      <c r="I22" s="144">
        <v>82</v>
      </c>
      <c r="J22" s="134">
        <v>58000</v>
      </c>
      <c r="K22" s="67">
        <f t="shared" si="3"/>
        <v>-49</v>
      </c>
      <c r="L22" s="162">
        <v>707</v>
      </c>
      <c r="M22" s="163"/>
      <c r="N22" s="170">
        <v>650</v>
      </c>
      <c r="O22" s="115">
        <f t="shared" si="4"/>
        <v>8</v>
      </c>
    </row>
    <row r="23" spans="1:15" ht="15.75" thickBot="1">
      <c r="A23" s="112" t="s">
        <v>27</v>
      </c>
      <c r="B23" s="16"/>
      <c r="C23" s="26" t="e">
        <f t="shared" si="6"/>
        <v>#DIV/0!</v>
      </c>
      <c r="D23" s="134">
        <v>0</v>
      </c>
      <c r="E23" s="26" t="e">
        <f t="shared" si="5"/>
        <v>#DIV/0!</v>
      </c>
      <c r="F23" s="27" t="e">
        <f t="shared" si="1"/>
        <v>#DIV/0!</v>
      </c>
      <c r="G23" s="28" t="e">
        <f aca="true" t="shared" si="7" ref="G23:G30">E23-I23</f>
        <v>#DIV/0!</v>
      </c>
      <c r="H23" s="143"/>
      <c r="I23" s="144"/>
      <c r="J23" s="134"/>
      <c r="K23" s="67">
        <f t="shared" si="3"/>
        <v>0</v>
      </c>
      <c r="L23" s="162">
        <v>0</v>
      </c>
      <c r="M23" s="163"/>
      <c r="N23" s="170">
        <v>0</v>
      </c>
      <c r="O23" s="115">
        <f t="shared" si="4"/>
        <v>0</v>
      </c>
    </row>
    <row r="24" spans="1:15" ht="15.75" thickBot="1">
      <c r="A24" s="52" t="s">
        <v>17</v>
      </c>
      <c r="B24" s="135">
        <v>25120</v>
      </c>
      <c r="C24" s="26">
        <f t="shared" si="6"/>
        <v>93.03703703703704</v>
      </c>
      <c r="D24" s="134">
        <v>280</v>
      </c>
      <c r="E24" s="26">
        <f t="shared" si="5"/>
        <v>89.71428571428571</v>
      </c>
      <c r="F24" s="27">
        <f t="shared" si="1"/>
        <v>0.41428571428571104</v>
      </c>
      <c r="G24" s="28">
        <f t="shared" si="7"/>
        <v>-12.185714285714297</v>
      </c>
      <c r="H24" s="143">
        <v>89.3</v>
      </c>
      <c r="I24" s="144">
        <v>101.9</v>
      </c>
      <c r="J24" s="134">
        <v>27000</v>
      </c>
      <c r="K24" s="67">
        <f t="shared" si="3"/>
        <v>15</v>
      </c>
      <c r="L24" s="162">
        <v>265</v>
      </c>
      <c r="M24" s="163"/>
      <c r="N24" s="170">
        <v>280</v>
      </c>
      <c r="O24" s="115">
        <f t="shared" si="4"/>
        <v>0</v>
      </c>
    </row>
    <row r="25" spans="1:15" ht="15.75" thickBot="1">
      <c r="A25" s="58" t="s">
        <v>76</v>
      </c>
      <c r="B25" s="132">
        <v>25500</v>
      </c>
      <c r="C25" s="29">
        <f t="shared" si="6"/>
        <v>102</v>
      </c>
      <c r="D25" s="133">
        <v>210</v>
      </c>
      <c r="E25" s="29">
        <f t="shared" si="5"/>
        <v>121.42857142857143</v>
      </c>
      <c r="F25" s="27">
        <f t="shared" si="1"/>
        <v>0.028571428571424917</v>
      </c>
      <c r="G25" s="28">
        <f t="shared" si="7"/>
        <v>2.4285714285714306</v>
      </c>
      <c r="H25" s="148">
        <v>121.4</v>
      </c>
      <c r="I25" s="149">
        <v>119</v>
      </c>
      <c r="J25" s="133">
        <v>25000</v>
      </c>
      <c r="K25" s="72">
        <f t="shared" si="3"/>
        <v>0</v>
      </c>
      <c r="L25" s="133">
        <v>210</v>
      </c>
      <c r="M25" s="165"/>
      <c r="N25" s="170">
        <v>210</v>
      </c>
      <c r="O25" s="121">
        <f t="shared" si="4"/>
        <v>0</v>
      </c>
    </row>
    <row r="26" spans="1:15" ht="15.75" thickBot="1">
      <c r="A26" s="99" t="s">
        <v>19</v>
      </c>
      <c r="B26" s="31">
        <f>SUM(B6:B25)</f>
        <v>1903702</v>
      </c>
      <c r="C26" s="32">
        <f t="shared" si="6"/>
        <v>102.129990413085</v>
      </c>
      <c r="D26" s="175">
        <f>SUM(D6:D25)</f>
        <v>16742</v>
      </c>
      <c r="E26" s="32">
        <f t="shared" si="5"/>
        <v>113.7081591207741</v>
      </c>
      <c r="F26" s="32">
        <f t="shared" si="1"/>
        <v>0.3081591207740928</v>
      </c>
      <c r="G26" s="33">
        <f t="shared" si="7"/>
        <v>1.3081591207740928</v>
      </c>
      <c r="H26" s="150">
        <v>113.4</v>
      </c>
      <c r="I26" s="151">
        <v>112.4</v>
      </c>
      <c r="J26" s="152">
        <f>SUM(J6:J25)</f>
        <v>1863999</v>
      </c>
      <c r="K26" s="103">
        <f t="shared" si="3"/>
        <v>165</v>
      </c>
      <c r="L26" s="166">
        <f>SUM(L6:L25)</f>
        <v>16577</v>
      </c>
      <c r="M26" s="163"/>
      <c r="N26" s="172">
        <f>SUM(N6:N25)</f>
        <v>16745</v>
      </c>
      <c r="O26" s="115">
        <f t="shared" si="4"/>
        <v>-3</v>
      </c>
    </row>
    <row r="27" spans="1:15" ht="15">
      <c r="A27" s="114" t="s">
        <v>31</v>
      </c>
      <c r="B27" s="37">
        <v>0</v>
      </c>
      <c r="C27" s="29" t="e">
        <f t="shared" si="6"/>
        <v>#DIV/0!</v>
      </c>
      <c r="D27" s="176">
        <v>0</v>
      </c>
      <c r="E27" s="38" t="e">
        <f t="shared" si="5"/>
        <v>#DIV/0!</v>
      </c>
      <c r="F27" s="39" t="e">
        <f t="shared" si="1"/>
        <v>#DIV/0!</v>
      </c>
      <c r="G27" s="39" t="e">
        <f t="shared" si="7"/>
        <v>#DIV/0!</v>
      </c>
      <c r="H27" s="153"/>
      <c r="I27" s="153"/>
      <c r="J27" s="154"/>
      <c r="K27" s="77">
        <f t="shared" si="3"/>
        <v>0</v>
      </c>
      <c r="L27" s="167">
        <v>0</v>
      </c>
      <c r="M27" s="163"/>
      <c r="N27" s="170">
        <v>0</v>
      </c>
      <c r="O27" s="115">
        <f t="shared" si="4"/>
        <v>0</v>
      </c>
    </row>
    <row r="28" spans="1:15" ht="15">
      <c r="A28" s="56" t="s">
        <v>26</v>
      </c>
      <c r="B28" s="18">
        <v>51531</v>
      </c>
      <c r="C28" s="40">
        <f t="shared" si="6"/>
        <v>109.87654320987654</v>
      </c>
      <c r="D28" s="177">
        <v>579</v>
      </c>
      <c r="E28" s="41">
        <f t="shared" si="5"/>
        <v>89</v>
      </c>
      <c r="F28" s="41">
        <f t="shared" si="1"/>
        <v>-0.5</v>
      </c>
      <c r="G28" s="41">
        <f t="shared" si="7"/>
        <v>8</v>
      </c>
      <c r="H28" s="155">
        <v>89.5</v>
      </c>
      <c r="I28" s="155">
        <v>81</v>
      </c>
      <c r="J28" s="156">
        <v>46899</v>
      </c>
      <c r="K28" s="79">
        <f t="shared" si="3"/>
        <v>0</v>
      </c>
      <c r="L28" s="168">
        <v>579</v>
      </c>
      <c r="M28" s="163"/>
      <c r="N28" s="170">
        <v>579</v>
      </c>
      <c r="O28" s="115">
        <f t="shared" si="4"/>
        <v>0</v>
      </c>
    </row>
    <row r="29" spans="1:15" ht="19.5" customHeight="1" thickBot="1">
      <c r="A29" s="136" t="s">
        <v>49</v>
      </c>
      <c r="B29" s="23">
        <v>25099</v>
      </c>
      <c r="C29" s="29">
        <f t="shared" si="6"/>
        <v>106.09544743627679</v>
      </c>
      <c r="D29" s="178">
        <v>345</v>
      </c>
      <c r="E29" s="42">
        <f t="shared" si="5"/>
        <v>72.75072463768116</v>
      </c>
      <c r="F29" s="27">
        <f t="shared" si="1"/>
        <v>2.3507246376811537</v>
      </c>
      <c r="G29" s="27">
        <f t="shared" si="7"/>
        <v>-3.549275362318838</v>
      </c>
      <c r="H29" s="157">
        <v>70.4</v>
      </c>
      <c r="I29" s="157">
        <v>76.3</v>
      </c>
      <c r="J29" s="158">
        <v>23657</v>
      </c>
      <c r="K29" s="82">
        <f t="shared" si="3"/>
        <v>35</v>
      </c>
      <c r="L29" s="169">
        <v>310</v>
      </c>
      <c r="M29" s="163"/>
      <c r="N29" s="170">
        <v>351</v>
      </c>
      <c r="O29" s="115">
        <f t="shared" si="4"/>
        <v>-6</v>
      </c>
    </row>
    <row r="30" spans="1:15" ht="15.75" thickBot="1">
      <c r="A30" s="43" t="s">
        <v>20</v>
      </c>
      <c r="B30" s="36">
        <f>SUM(B26:B29)</f>
        <v>1980332</v>
      </c>
      <c r="C30" s="44">
        <f t="shared" si="6"/>
        <v>102.36628061750635</v>
      </c>
      <c r="D30" s="161">
        <f>SUM(D26:D29)</f>
        <v>17666</v>
      </c>
      <c r="E30" s="32">
        <f t="shared" si="5"/>
        <v>112.09849428280313</v>
      </c>
      <c r="F30" s="44">
        <f t="shared" si="1"/>
        <v>0.2984942828031336</v>
      </c>
      <c r="G30" s="45">
        <f t="shared" si="7"/>
        <v>1.2984942828031336</v>
      </c>
      <c r="H30" s="159">
        <v>111.8</v>
      </c>
      <c r="I30" s="160">
        <v>110.8</v>
      </c>
      <c r="J30" s="161">
        <f>SUM(J26:J29)</f>
        <v>1934555</v>
      </c>
      <c r="K30" s="35">
        <f t="shared" si="3"/>
        <v>200</v>
      </c>
      <c r="L30" s="161">
        <f>L26+L27+L28+L29</f>
        <v>17466</v>
      </c>
      <c r="M30" s="163"/>
      <c r="N30" s="173">
        <f>SUM(N26:N29)</f>
        <v>17675</v>
      </c>
      <c r="O30" s="115">
        <f t="shared" si="4"/>
        <v>-9</v>
      </c>
    </row>
    <row r="31" spans="1:12" ht="15">
      <c r="A31" s="46"/>
      <c r="B31" s="47" t="s">
        <v>25</v>
      </c>
      <c r="C31" s="46"/>
      <c r="D31" s="46"/>
      <c r="E31" s="46"/>
      <c r="F31" s="48"/>
      <c r="G31" s="46"/>
      <c r="H31" s="49"/>
      <c r="I31" s="48"/>
      <c r="J31" s="50"/>
      <c r="K31" s="48"/>
      <c r="L31" s="48"/>
    </row>
    <row r="32" spans="1:12" ht="15">
      <c r="A32" s="85" t="s">
        <v>65</v>
      </c>
      <c r="B32" s="46"/>
      <c r="C32" s="46"/>
      <c r="D32" s="20">
        <f>L30</f>
        <v>17466</v>
      </c>
      <c r="E32" s="86"/>
      <c r="F32" s="48"/>
      <c r="G32" s="46"/>
      <c r="H32" s="87"/>
      <c r="I32" s="46">
        <v>2017</v>
      </c>
      <c r="J32" s="48">
        <v>2017</v>
      </c>
      <c r="K32" s="48"/>
      <c r="L32" s="48">
        <v>2017</v>
      </c>
    </row>
    <row r="33" spans="1:12" ht="15">
      <c r="A33" s="88" t="s">
        <v>21</v>
      </c>
      <c r="B33" s="86"/>
      <c r="C33" s="86"/>
      <c r="D33" s="20">
        <f>N30</f>
        <v>17675</v>
      </c>
      <c r="E33" s="46"/>
      <c r="F33" s="89"/>
      <c r="G33" s="86"/>
      <c r="H33" s="87"/>
      <c r="I33" s="90"/>
      <c r="J33" s="90"/>
      <c r="K33" s="90"/>
      <c r="L33" s="90"/>
    </row>
    <row r="34" spans="1:12" ht="15">
      <c r="A34" s="91" t="s">
        <v>22</v>
      </c>
      <c r="B34" s="91"/>
      <c r="C34" s="91"/>
      <c r="D34" s="92"/>
      <c r="E34" s="86"/>
      <c r="F34" s="90"/>
      <c r="G34" s="86"/>
      <c r="H34" s="87"/>
      <c r="I34" s="90"/>
      <c r="J34" s="90"/>
      <c r="K34" s="90"/>
      <c r="L34" s="90"/>
    </row>
    <row r="35" spans="1:12" ht="15">
      <c r="A35" s="4" t="s">
        <v>23</v>
      </c>
      <c r="B35" s="93"/>
      <c r="C35" s="93"/>
      <c r="D35" s="94">
        <f>D30-D32</f>
        <v>200</v>
      </c>
      <c r="E35" s="88"/>
      <c r="F35" s="88"/>
      <c r="G35" s="95"/>
      <c r="H35" s="96"/>
      <c r="I35" s="97"/>
      <c r="J35" s="95"/>
      <c r="K35" s="98"/>
      <c r="L35" s="98"/>
    </row>
    <row r="36" spans="1:12" ht="15">
      <c r="A36" s="4" t="s">
        <v>24</v>
      </c>
      <c r="B36" s="93"/>
      <c r="C36" s="93"/>
      <c r="D36" s="94">
        <f>D30-D33</f>
        <v>-9</v>
      </c>
      <c r="E36" s="86"/>
      <c r="F36" s="98"/>
      <c r="G36" s="86"/>
      <c r="H36" s="87"/>
      <c r="I36" s="98" t="s">
        <v>35</v>
      </c>
      <c r="J36" s="98"/>
      <c r="K36" s="98"/>
      <c r="L36" s="98"/>
    </row>
  </sheetData>
  <sheetProtection/>
  <mergeCells count="14"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  <mergeCell ref="E3:E5"/>
    <mergeCell ref="H3:H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M35"/>
  <sheetViews>
    <sheetView zoomScalePageLayoutView="0" workbookViewId="0" topLeftCell="HT1">
      <selection activeCell="HT11" sqref="HT11"/>
    </sheetView>
  </sheetViews>
  <sheetFormatPr defaultColWidth="9.140625" defaultRowHeight="15"/>
  <cols>
    <col min="1" max="1" width="39.140625" style="0" customWidth="1"/>
    <col min="2" max="2" width="13.00390625" style="0" customWidth="1"/>
    <col min="3" max="3" width="14.140625" style="0" customWidth="1"/>
    <col min="4" max="4" width="13.00390625" style="0" customWidth="1"/>
    <col min="5" max="5" width="14.7109375" style="0" customWidth="1"/>
    <col min="6" max="6" width="14.8515625" style="0" customWidth="1"/>
    <col min="7" max="7" width="13.8515625" style="0" customWidth="1"/>
    <col min="8" max="8" width="13.00390625" style="0" customWidth="1"/>
    <col min="9" max="9" width="14.140625" style="0" customWidth="1"/>
    <col min="10" max="10" width="14.8515625" style="0" customWidth="1"/>
    <col min="11" max="11" width="13.57421875" style="0" customWidth="1"/>
    <col min="12" max="12" width="10.8515625" style="0" customWidth="1"/>
    <col min="228" max="228" width="39.140625" style="0" customWidth="1"/>
    <col min="229" max="229" width="14.140625" style="0" customWidth="1"/>
    <col min="230" max="230" width="12.140625" style="0" customWidth="1"/>
    <col min="231" max="231" width="11.28125" style="0" customWidth="1"/>
    <col min="232" max="233" width="11.421875" style="0" customWidth="1"/>
    <col min="234" max="235" width="12.140625" style="0" customWidth="1"/>
    <col min="236" max="236" width="11.140625" style="0" customWidth="1"/>
    <col min="237" max="237" width="12.00390625" style="0" customWidth="1"/>
    <col min="238" max="238" width="11.7109375" style="0" customWidth="1"/>
    <col min="239" max="239" width="10.7109375" style="0" customWidth="1"/>
    <col min="240" max="240" width="7.140625" style="0" customWidth="1"/>
    <col min="241" max="241" width="11.8515625" style="0" customWidth="1"/>
    <col min="242" max="242" width="12.140625" style="0" customWidth="1"/>
    <col min="243" max="243" width="6.7109375" style="0" customWidth="1"/>
    <col min="244" max="245" width="9.140625" style="0" hidden="1" customWidth="1"/>
  </cols>
  <sheetData>
    <row r="1" spans="1:239" ht="15">
      <c r="A1" s="202" t="s">
        <v>75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HT1" s="202" t="s">
        <v>75</v>
      </c>
      <c r="HU1" s="202"/>
      <c r="HV1" s="202"/>
      <c r="HW1" s="202"/>
      <c r="HX1" s="202"/>
      <c r="HY1" s="202"/>
      <c r="HZ1" s="202"/>
      <c r="IA1" s="202"/>
      <c r="IB1" s="202"/>
      <c r="IC1" s="202"/>
      <c r="ID1" s="202"/>
      <c r="IE1" s="202"/>
    </row>
    <row r="2" spans="1:239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HT2" s="202"/>
      <c r="HU2" s="202"/>
      <c r="HV2" s="202"/>
      <c r="HW2" s="202"/>
      <c r="HX2" s="202"/>
      <c r="HY2" s="202"/>
      <c r="HZ2" s="202"/>
      <c r="IA2" s="202"/>
      <c r="IB2" s="202"/>
      <c r="IC2" s="202"/>
      <c r="ID2" s="202"/>
      <c r="IE2" s="202"/>
    </row>
    <row r="3" spans="1:247" ht="15.75" thickBot="1">
      <c r="A3" s="197" t="s">
        <v>0</v>
      </c>
      <c r="B3" s="205" t="s">
        <v>1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  <c r="S3" s="141"/>
      <c r="T3" t="s">
        <v>71</v>
      </c>
      <c r="HT3" s="197" t="s">
        <v>0</v>
      </c>
      <c r="HU3" s="205" t="s">
        <v>1</v>
      </c>
      <c r="HV3" s="201" t="s">
        <v>28</v>
      </c>
      <c r="HW3" s="205" t="s">
        <v>2</v>
      </c>
      <c r="HX3" s="201" t="s">
        <v>3</v>
      </c>
      <c r="HY3" s="24" t="s">
        <v>4</v>
      </c>
      <c r="HZ3" s="25" t="s">
        <v>5</v>
      </c>
      <c r="IA3" s="208" t="s">
        <v>66</v>
      </c>
      <c r="IB3" s="211" t="s">
        <v>30</v>
      </c>
      <c r="IC3" s="214" t="s">
        <v>29</v>
      </c>
      <c r="ID3" s="201" t="s">
        <v>63</v>
      </c>
      <c r="IE3" s="214" t="s">
        <v>64</v>
      </c>
      <c r="IL3" s="141"/>
      <c r="IM3" t="s">
        <v>71</v>
      </c>
    </row>
    <row r="4" spans="1:247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  <c r="S4" s="140"/>
      <c r="T4" t="s">
        <v>70</v>
      </c>
      <c r="HT4" s="199"/>
      <c r="HU4" s="206"/>
      <c r="HV4" s="199"/>
      <c r="HW4" s="206"/>
      <c r="HX4" s="199"/>
      <c r="HY4" s="197" t="s">
        <v>6</v>
      </c>
      <c r="HZ4" s="197" t="s">
        <v>33</v>
      </c>
      <c r="IA4" s="209"/>
      <c r="IB4" s="212"/>
      <c r="IC4" s="212"/>
      <c r="ID4" s="199"/>
      <c r="IE4" s="212"/>
      <c r="IG4" s="203" t="s">
        <v>56</v>
      </c>
      <c r="IH4" s="203"/>
      <c r="IL4" s="140"/>
      <c r="IM4" t="s">
        <v>70</v>
      </c>
    </row>
    <row r="5" spans="1:242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200"/>
      <c r="L5" s="213"/>
      <c r="N5" s="142" t="s">
        <v>54</v>
      </c>
      <c r="O5" s="137" t="s">
        <v>61</v>
      </c>
      <c r="HT5" s="198"/>
      <c r="HU5" s="207"/>
      <c r="HV5" s="198"/>
      <c r="HW5" s="207"/>
      <c r="HX5" s="198"/>
      <c r="HY5" s="200"/>
      <c r="HZ5" s="198"/>
      <c r="IA5" s="210"/>
      <c r="IB5" s="213"/>
      <c r="IC5" s="213"/>
      <c r="ID5" s="200"/>
      <c r="IE5" s="213"/>
      <c r="IG5" s="142" t="s">
        <v>54</v>
      </c>
      <c r="IH5" s="137" t="s">
        <v>61</v>
      </c>
    </row>
    <row r="6" spans="1:242" ht="15.75" thickBot="1">
      <c r="A6" s="52" t="s">
        <v>7</v>
      </c>
      <c r="B6" s="16"/>
      <c r="C6" s="26">
        <f aca="true" t="shared" si="0" ref="C6:C13">B6/J6*100</f>
        <v>0</v>
      </c>
      <c r="D6" s="134">
        <v>1000</v>
      </c>
      <c r="E6" s="26">
        <f>B6/D6</f>
        <v>0</v>
      </c>
      <c r="F6" s="27">
        <f aca="true" t="shared" si="1" ref="F6:F29">E6-H6</f>
        <v>-118.7</v>
      </c>
      <c r="G6" s="28">
        <f aca="true" t="shared" si="2" ref="G6:G15">E6-I6</f>
        <v>-117.5</v>
      </c>
      <c r="H6" s="143">
        <v>118.7</v>
      </c>
      <c r="I6" s="144">
        <v>117.5</v>
      </c>
      <c r="J6" s="134">
        <v>117480</v>
      </c>
      <c r="K6" s="67">
        <f aca="true" t="shared" si="3" ref="K6:K29">D6-L6</f>
        <v>0</v>
      </c>
      <c r="L6" s="162">
        <v>1000</v>
      </c>
      <c r="M6" s="163"/>
      <c r="N6" s="170">
        <v>1000</v>
      </c>
      <c r="O6" s="115">
        <f aca="true" t="shared" si="4" ref="O6:O29">D6-N6</f>
        <v>0</v>
      </c>
      <c r="HT6" s="52" t="s">
        <v>7</v>
      </c>
      <c r="HU6" s="16">
        <v>72297</v>
      </c>
      <c r="HV6" s="26" t="e">
        <f aca="true" t="shared" si="5" ref="HV6:HV13">HU6/IC6*100</f>
        <v>#DIV/0!</v>
      </c>
      <c r="HW6" s="134">
        <v>1000</v>
      </c>
      <c r="HX6" s="26">
        <f>HU6/HW6</f>
        <v>72.297</v>
      </c>
      <c r="HY6" s="27">
        <f aca="true" t="shared" si="6" ref="HY6:HY29">HX6-IA6</f>
        <v>-46.403000000000006</v>
      </c>
      <c r="HZ6" s="28">
        <f aca="true" t="shared" si="7" ref="HZ6:HZ15">HX6-IB6</f>
        <v>72.297</v>
      </c>
      <c r="IA6" s="143">
        <v>118.7</v>
      </c>
      <c r="IB6" s="144"/>
      <c r="IC6" s="134"/>
      <c r="ID6" s="67">
        <f aca="true" t="shared" si="8" ref="ID6:ID29">HW6-IE6</f>
        <v>0</v>
      </c>
      <c r="IE6" s="162">
        <v>1000</v>
      </c>
      <c r="IF6" s="163"/>
      <c r="IG6" s="170">
        <v>1000</v>
      </c>
      <c r="IH6" s="115">
        <f aca="true" t="shared" si="9" ref="IH6:IH29">HW6-IG6</f>
        <v>0</v>
      </c>
    </row>
    <row r="7" spans="1:242" ht="15.75" thickBot="1">
      <c r="A7" s="52" t="s">
        <v>8</v>
      </c>
      <c r="B7" s="16"/>
      <c r="C7" s="26">
        <f t="shared" si="0"/>
        <v>0</v>
      </c>
      <c r="D7" s="134">
        <v>1161</v>
      </c>
      <c r="E7" s="26">
        <f aca="true" t="shared" si="10" ref="E7:E29">B7/D7</f>
        <v>0</v>
      </c>
      <c r="F7" s="27">
        <f t="shared" si="1"/>
        <v>-101.6</v>
      </c>
      <c r="G7" s="28">
        <f t="shared" si="2"/>
        <v>-101.9</v>
      </c>
      <c r="H7" s="143">
        <v>101.6</v>
      </c>
      <c r="I7" s="144">
        <v>101.9</v>
      </c>
      <c r="J7" s="134">
        <v>117316</v>
      </c>
      <c r="K7" s="67">
        <f t="shared" si="3"/>
        <v>10</v>
      </c>
      <c r="L7" s="162">
        <v>1151</v>
      </c>
      <c r="M7" s="163"/>
      <c r="N7" s="170">
        <v>1161</v>
      </c>
      <c r="O7" s="115">
        <f t="shared" si="4"/>
        <v>0</v>
      </c>
      <c r="HT7" s="52" t="s">
        <v>8</v>
      </c>
      <c r="HU7" s="16">
        <v>71862</v>
      </c>
      <c r="HV7" s="26" t="e">
        <f t="shared" si="5"/>
        <v>#DIV/0!</v>
      </c>
      <c r="HW7" s="134">
        <v>1161</v>
      </c>
      <c r="HX7" s="26">
        <f aca="true" t="shared" si="11" ref="HX7:HX29">HU7/HW7</f>
        <v>61.89664082687339</v>
      </c>
      <c r="HY7" s="27">
        <f t="shared" si="6"/>
        <v>-39.70335917312661</v>
      </c>
      <c r="HZ7" s="28">
        <f t="shared" si="7"/>
        <v>61.89664082687339</v>
      </c>
      <c r="IA7" s="143">
        <v>101.6</v>
      </c>
      <c r="IB7" s="144"/>
      <c r="IC7" s="134"/>
      <c r="ID7" s="67">
        <f t="shared" si="8"/>
        <v>10</v>
      </c>
      <c r="IE7" s="162">
        <v>1151</v>
      </c>
      <c r="IF7" s="163"/>
      <c r="IG7" s="170">
        <v>1161</v>
      </c>
      <c r="IH7" s="115">
        <f t="shared" si="9"/>
        <v>0</v>
      </c>
    </row>
    <row r="8" spans="1:242" ht="15.75" thickBot="1">
      <c r="A8" s="52" t="s">
        <v>9</v>
      </c>
      <c r="B8" s="16"/>
      <c r="C8" s="26">
        <f t="shared" si="0"/>
        <v>0</v>
      </c>
      <c r="D8" s="134">
        <v>778</v>
      </c>
      <c r="E8" s="26">
        <f t="shared" si="10"/>
        <v>0</v>
      </c>
      <c r="F8" s="27">
        <f t="shared" si="1"/>
        <v>-152.4</v>
      </c>
      <c r="G8" s="28">
        <f t="shared" si="2"/>
        <v>-158</v>
      </c>
      <c r="H8" s="143">
        <v>152.4</v>
      </c>
      <c r="I8" s="144">
        <v>158</v>
      </c>
      <c r="J8" s="134">
        <v>122952</v>
      </c>
      <c r="K8" s="67">
        <f t="shared" si="3"/>
        <v>0</v>
      </c>
      <c r="L8" s="162">
        <v>778</v>
      </c>
      <c r="M8" s="163"/>
      <c r="N8" s="170">
        <v>778</v>
      </c>
      <c r="O8" s="115">
        <f t="shared" si="4"/>
        <v>0</v>
      </c>
      <c r="HT8" s="52" t="s">
        <v>9</v>
      </c>
      <c r="HU8" s="16">
        <v>72003</v>
      </c>
      <c r="HV8" s="26" t="e">
        <f t="shared" si="5"/>
        <v>#DIV/0!</v>
      </c>
      <c r="HW8" s="134">
        <v>778</v>
      </c>
      <c r="HX8" s="26">
        <f t="shared" si="11"/>
        <v>92.54884318766067</v>
      </c>
      <c r="HY8" s="27">
        <f t="shared" si="6"/>
        <v>-59.85115681233934</v>
      </c>
      <c r="HZ8" s="28">
        <f t="shared" si="7"/>
        <v>92.54884318766067</v>
      </c>
      <c r="IA8" s="143">
        <v>152.4</v>
      </c>
      <c r="IB8" s="144"/>
      <c r="IC8" s="134"/>
      <c r="ID8" s="67">
        <f t="shared" si="8"/>
        <v>0</v>
      </c>
      <c r="IE8" s="162">
        <v>778</v>
      </c>
      <c r="IF8" s="163"/>
      <c r="IG8" s="170">
        <v>778</v>
      </c>
      <c r="IH8" s="115">
        <f t="shared" si="9"/>
        <v>0</v>
      </c>
    </row>
    <row r="9" spans="1:242" ht="15.75" thickBot="1">
      <c r="A9" s="52" t="s">
        <v>10</v>
      </c>
      <c r="B9" s="135"/>
      <c r="C9" s="26">
        <f t="shared" si="0"/>
        <v>0</v>
      </c>
      <c r="D9" s="134">
        <v>1081</v>
      </c>
      <c r="E9" s="26">
        <f t="shared" si="10"/>
        <v>0</v>
      </c>
      <c r="F9" s="27">
        <f t="shared" si="1"/>
        <v>-78.8</v>
      </c>
      <c r="G9" s="28">
        <f t="shared" si="2"/>
        <v>-84.5</v>
      </c>
      <c r="H9" s="145">
        <v>78.8</v>
      </c>
      <c r="I9" s="144">
        <v>84.5</v>
      </c>
      <c r="J9" s="134">
        <v>89560</v>
      </c>
      <c r="K9" s="67">
        <f t="shared" si="3"/>
        <v>21</v>
      </c>
      <c r="L9" s="162">
        <v>1060</v>
      </c>
      <c r="M9" s="163"/>
      <c r="N9" s="170">
        <v>1081</v>
      </c>
      <c r="O9" s="115">
        <f t="shared" si="4"/>
        <v>0</v>
      </c>
      <c r="HT9" s="52" t="s">
        <v>10</v>
      </c>
      <c r="HU9" s="135">
        <v>50745</v>
      </c>
      <c r="HV9" s="26" t="e">
        <f t="shared" si="5"/>
        <v>#DIV/0!</v>
      </c>
      <c r="HW9" s="134">
        <v>1081</v>
      </c>
      <c r="HX9" s="26">
        <f t="shared" si="11"/>
        <v>46.942645698427384</v>
      </c>
      <c r="HY9" s="27">
        <f t="shared" si="6"/>
        <v>-31.857354301572613</v>
      </c>
      <c r="HZ9" s="28">
        <f t="shared" si="7"/>
        <v>46.942645698427384</v>
      </c>
      <c r="IA9" s="145">
        <v>78.8</v>
      </c>
      <c r="IB9" s="144"/>
      <c r="IC9" s="134"/>
      <c r="ID9" s="67">
        <f t="shared" si="8"/>
        <v>21</v>
      </c>
      <c r="IE9" s="162">
        <v>1060</v>
      </c>
      <c r="IF9" s="163"/>
      <c r="IG9" s="170">
        <v>1081</v>
      </c>
      <c r="IH9" s="115">
        <f t="shared" si="9"/>
        <v>0</v>
      </c>
    </row>
    <row r="10" spans="1:242" ht="15.75" thickBot="1">
      <c r="A10" s="113" t="s">
        <v>40</v>
      </c>
      <c r="B10" s="16"/>
      <c r="C10" s="26">
        <f t="shared" si="0"/>
        <v>0</v>
      </c>
      <c r="D10" s="174">
        <v>0</v>
      </c>
      <c r="E10" s="26" t="e">
        <f t="shared" si="10"/>
        <v>#DIV/0!</v>
      </c>
      <c r="F10" s="27" t="e">
        <f t="shared" si="1"/>
        <v>#DIV/0!</v>
      </c>
      <c r="G10" s="28" t="e">
        <f t="shared" si="2"/>
        <v>#DIV/0!</v>
      </c>
      <c r="H10" s="146"/>
      <c r="I10" s="144">
        <v>51.4</v>
      </c>
      <c r="J10" s="134">
        <v>6833</v>
      </c>
      <c r="K10" s="67">
        <f t="shared" si="3"/>
        <v>-133</v>
      </c>
      <c r="L10" s="162">
        <v>133</v>
      </c>
      <c r="M10" s="163"/>
      <c r="N10" s="171">
        <v>0</v>
      </c>
      <c r="O10" s="115">
        <f t="shared" si="4"/>
        <v>0</v>
      </c>
      <c r="HT10" s="113" t="s">
        <v>40</v>
      </c>
      <c r="HU10" s="16"/>
      <c r="HV10" s="26" t="e">
        <f t="shared" si="5"/>
        <v>#DIV/0!</v>
      </c>
      <c r="HW10" s="174">
        <v>0</v>
      </c>
      <c r="HX10" s="26" t="e">
        <f t="shared" si="11"/>
        <v>#DIV/0!</v>
      </c>
      <c r="HY10" s="27" t="e">
        <f t="shared" si="6"/>
        <v>#DIV/0!</v>
      </c>
      <c r="HZ10" s="28" t="e">
        <f t="shared" si="7"/>
        <v>#DIV/0!</v>
      </c>
      <c r="IA10" s="146"/>
      <c r="IB10" s="144"/>
      <c r="IC10" s="134"/>
      <c r="ID10" s="67">
        <f t="shared" si="8"/>
        <v>-133</v>
      </c>
      <c r="IE10" s="162">
        <v>133</v>
      </c>
      <c r="IF10" s="163"/>
      <c r="IG10" s="171">
        <v>0</v>
      </c>
      <c r="IH10" s="115">
        <f t="shared" si="9"/>
        <v>0</v>
      </c>
    </row>
    <row r="11" spans="1:242" ht="15.75" thickBot="1">
      <c r="A11" s="52" t="s">
        <v>11</v>
      </c>
      <c r="B11" s="16"/>
      <c r="C11" s="26">
        <f t="shared" si="0"/>
        <v>0</v>
      </c>
      <c r="D11" s="134">
        <v>1200</v>
      </c>
      <c r="E11" s="26">
        <f t="shared" si="10"/>
        <v>0</v>
      </c>
      <c r="F11" s="27">
        <f t="shared" si="1"/>
        <v>-119.7</v>
      </c>
      <c r="G11" s="28">
        <f t="shared" si="2"/>
        <v>-116.6</v>
      </c>
      <c r="H11" s="143">
        <v>119.7</v>
      </c>
      <c r="I11" s="144">
        <v>116.6</v>
      </c>
      <c r="J11" s="134">
        <v>139878</v>
      </c>
      <c r="K11" s="67">
        <f t="shared" si="3"/>
        <v>0</v>
      </c>
      <c r="L11" s="162">
        <v>1200</v>
      </c>
      <c r="M11" s="163"/>
      <c r="N11" s="170">
        <v>1200</v>
      </c>
      <c r="O11" s="115">
        <f t="shared" si="4"/>
        <v>0</v>
      </c>
      <c r="HT11" s="52" t="s">
        <v>11</v>
      </c>
      <c r="HU11" s="16">
        <v>86403</v>
      </c>
      <c r="HV11" s="26" t="e">
        <f t="shared" si="5"/>
        <v>#DIV/0!</v>
      </c>
      <c r="HW11" s="134">
        <v>1200</v>
      </c>
      <c r="HX11" s="26">
        <f t="shared" si="11"/>
        <v>72.0025</v>
      </c>
      <c r="HY11" s="27">
        <f t="shared" si="6"/>
        <v>-47.697500000000005</v>
      </c>
      <c r="HZ11" s="28">
        <f t="shared" si="7"/>
        <v>72.0025</v>
      </c>
      <c r="IA11" s="143">
        <v>119.7</v>
      </c>
      <c r="IB11" s="144"/>
      <c r="IC11" s="134"/>
      <c r="ID11" s="67">
        <f t="shared" si="8"/>
        <v>0</v>
      </c>
      <c r="IE11" s="162">
        <v>1200</v>
      </c>
      <c r="IF11" s="163"/>
      <c r="IG11" s="170">
        <v>1200</v>
      </c>
      <c r="IH11" s="115">
        <f t="shared" si="9"/>
        <v>0</v>
      </c>
    </row>
    <row r="12" spans="1:242" ht="15.75" thickBot="1">
      <c r="A12" s="52" t="s">
        <v>41</v>
      </c>
      <c r="B12" s="16"/>
      <c r="C12" s="26">
        <f>B12/J12*100</f>
        <v>0</v>
      </c>
      <c r="D12" s="134">
        <v>2154</v>
      </c>
      <c r="E12" s="26">
        <f t="shared" si="10"/>
        <v>0</v>
      </c>
      <c r="F12" s="27">
        <f t="shared" si="1"/>
        <v>-114.5</v>
      </c>
      <c r="G12" s="28">
        <f t="shared" si="2"/>
        <v>-116.7</v>
      </c>
      <c r="H12" s="143">
        <v>114.5</v>
      </c>
      <c r="I12" s="144">
        <v>116.7</v>
      </c>
      <c r="J12" s="134">
        <v>242091</v>
      </c>
      <c r="K12" s="67">
        <f t="shared" si="3"/>
        <v>80</v>
      </c>
      <c r="L12" s="162">
        <v>2074</v>
      </c>
      <c r="M12" s="163"/>
      <c r="N12" s="170">
        <v>2154</v>
      </c>
      <c r="O12" s="115">
        <f t="shared" si="4"/>
        <v>0</v>
      </c>
      <c r="HT12" s="52" t="s">
        <v>41</v>
      </c>
      <c r="HU12" s="16">
        <v>146568</v>
      </c>
      <c r="HV12" s="26" t="e">
        <f>HU12/IC12*100</f>
        <v>#DIV/0!</v>
      </c>
      <c r="HW12" s="134">
        <v>2154</v>
      </c>
      <c r="HX12" s="26">
        <f t="shared" si="11"/>
        <v>68.04456824512535</v>
      </c>
      <c r="HY12" s="27">
        <f t="shared" si="6"/>
        <v>-46.45543175487465</v>
      </c>
      <c r="HZ12" s="28">
        <f t="shared" si="7"/>
        <v>68.04456824512535</v>
      </c>
      <c r="IA12" s="143">
        <v>114.5</v>
      </c>
      <c r="IB12" s="144"/>
      <c r="IC12" s="134"/>
      <c r="ID12" s="67">
        <f t="shared" si="8"/>
        <v>80</v>
      </c>
      <c r="IE12" s="162">
        <v>2074</v>
      </c>
      <c r="IF12" s="163"/>
      <c r="IG12" s="170">
        <v>2154</v>
      </c>
      <c r="IH12" s="115">
        <f t="shared" si="9"/>
        <v>0</v>
      </c>
    </row>
    <row r="13" spans="1:242" ht="15.75" thickBot="1">
      <c r="A13" s="52" t="s">
        <v>12</v>
      </c>
      <c r="B13" s="16"/>
      <c r="C13" s="26">
        <f t="shared" si="0"/>
        <v>0</v>
      </c>
      <c r="D13" s="134">
        <v>420</v>
      </c>
      <c r="E13" s="26">
        <f t="shared" si="10"/>
        <v>0</v>
      </c>
      <c r="F13" s="27">
        <f t="shared" si="1"/>
        <v>-112.2</v>
      </c>
      <c r="G13" s="28">
        <f t="shared" si="2"/>
        <v>-111.9</v>
      </c>
      <c r="H13" s="143">
        <v>112.2</v>
      </c>
      <c r="I13" s="144">
        <v>111.9</v>
      </c>
      <c r="J13" s="134">
        <v>47011</v>
      </c>
      <c r="K13" s="72">
        <f t="shared" si="3"/>
        <v>0</v>
      </c>
      <c r="L13" s="134">
        <v>420</v>
      </c>
      <c r="M13" s="164"/>
      <c r="N13" s="170">
        <v>420</v>
      </c>
      <c r="O13" s="115">
        <f t="shared" si="4"/>
        <v>0</v>
      </c>
      <c r="HT13" s="52" t="s">
        <v>12</v>
      </c>
      <c r="HU13" s="16">
        <v>28936</v>
      </c>
      <c r="HV13" s="26" t="e">
        <f t="shared" si="5"/>
        <v>#DIV/0!</v>
      </c>
      <c r="HW13" s="134">
        <v>420</v>
      </c>
      <c r="HX13" s="26">
        <f t="shared" si="11"/>
        <v>68.8952380952381</v>
      </c>
      <c r="HY13" s="27">
        <f t="shared" si="6"/>
        <v>-43.3547619047619</v>
      </c>
      <c r="HZ13" s="28">
        <f t="shared" si="7"/>
        <v>68.8952380952381</v>
      </c>
      <c r="IA13" s="143">
        <v>112.25</v>
      </c>
      <c r="IB13" s="144"/>
      <c r="IC13" s="134"/>
      <c r="ID13" s="72">
        <f t="shared" si="8"/>
        <v>0</v>
      </c>
      <c r="IE13" s="134">
        <v>420</v>
      </c>
      <c r="IF13" s="164"/>
      <c r="IG13" s="170">
        <v>420</v>
      </c>
      <c r="IH13" s="115">
        <f t="shared" si="9"/>
        <v>0</v>
      </c>
    </row>
    <row r="14" spans="1:242" ht="15.75" thickBot="1">
      <c r="A14" s="52" t="s">
        <v>13</v>
      </c>
      <c r="B14" s="16"/>
      <c r="C14" s="26">
        <v>134.9</v>
      </c>
      <c r="D14" s="134">
        <v>1735</v>
      </c>
      <c r="E14" s="26">
        <f t="shared" si="10"/>
        <v>0</v>
      </c>
      <c r="F14" s="27">
        <f t="shared" si="1"/>
        <v>-141</v>
      </c>
      <c r="G14" s="28">
        <f t="shared" si="2"/>
        <v>-125.6</v>
      </c>
      <c r="H14" s="143">
        <v>141</v>
      </c>
      <c r="I14" s="144">
        <v>125.6</v>
      </c>
      <c r="J14" s="134">
        <v>215711</v>
      </c>
      <c r="K14" s="67">
        <f t="shared" si="3"/>
        <v>17</v>
      </c>
      <c r="L14" s="162">
        <v>1718</v>
      </c>
      <c r="M14" s="163"/>
      <c r="N14" s="170">
        <v>1735</v>
      </c>
      <c r="O14" s="115">
        <f t="shared" si="4"/>
        <v>0</v>
      </c>
      <c r="HT14" s="52" t="s">
        <v>13</v>
      </c>
      <c r="HU14" s="16">
        <v>146322</v>
      </c>
      <c r="HV14" s="26" t="e">
        <f>HU14/IC14*100</f>
        <v>#DIV/0!</v>
      </c>
      <c r="HW14" s="134">
        <v>1735</v>
      </c>
      <c r="HX14" s="26">
        <f t="shared" si="11"/>
        <v>84.33544668587896</v>
      </c>
      <c r="HY14" s="27">
        <f t="shared" si="6"/>
        <v>-56.66455331412104</v>
      </c>
      <c r="HZ14" s="28">
        <f t="shared" si="7"/>
        <v>84.33544668587896</v>
      </c>
      <c r="IA14" s="143">
        <v>141</v>
      </c>
      <c r="IB14" s="144"/>
      <c r="IC14" s="134"/>
      <c r="ID14" s="67">
        <f t="shared" si="8"/>
        <v>17</v>
      </c>
      <c r="IE14" s="162">
        <v>1718</v>
      </c>
      <c r="IF14" s="163"/>
      <c r="IG14" s="170">
        <v>1735</v>
      </c>
      <c r="IH14" s="115">
        <f t="shared" si="9"/>
        <v>0</v>
      </c>
    </row>
    <row r="15" spans="1:242" ht="15.75" thickBot="1">
      <c r="A15" s="52" t="s">
        <v>14</v>
      </c>
      <c r="B15" s="16"/>
      <c r="C15" s="26">
        <f aca="true" t="shared" si="12" ref="C15:C29">B15/J15*100</f>
        <v>0</v>
      </c>
      <c r="D15" s="134">
        <v>1680</v>
      </c>
      <c r="E15" s="26">
        <f t="shared" si="10"/>
        <v>0</v>
      </c>
      <c r="F15" s="27">
        <f t="shared" si="1"/>
        <v>-114.6</v>
      </c>
      <c r="G15" s="28">
        <f t="shared" si="2"/>
        <v>-121.3</v>
      </c>
      <c r="H15" s="143">
        <v>114.6</v>
      </c>
      <c r="I15" s="144">
        <v>121.3</v>
      </c>
      <c r="J15" s="134">
        <v>195282</v>
      </c>
      <c r="K15" s="67">
        <f t="shared" si="3"/>
        <v>70</v>
      </c>
      <c r="L15" s="162">
        <v>1610</v>
      </c>
      <c r="M15" s="163"/>
      <c r="N15" s="170">
        <v>1700</v>
      </c>
      <c r="O15" s="115">
        <f t="shared" si="4"/>
        <v>-20</v>
      </c>
      <c r="HT15" s="52" t="s">
        <v>14</v>
      </c>
      <c r="HU15" s="16">
        <v>117241</v>
      </c>
      <c r="HV15" s="26" t="e">
        <f aca="true" t="shared" si="13" ref="HV15:HV29">HU15/IC15*100</f>
        <v>#DIV/0!</v>
      </c>
      <c r="HW15" s="134">
        <v>1700</v>
      </c>
      <c r="HX15" s="26">
        <f t="shared" si="11"/>
        <v>68.96529411764706</v>
      </c>
      <c r="HY15" s="27">
        <f t="shared" si="6"/>
        <v>-45.63470588235293</v>
      </c>
      <c r="HZ15" s="28">
        <f t="shared" si="7"/>
        <v>68.96529411764706</v>
      </c>
      <c r="IA15" s="143">
        <v>114.6</v>
      </c>
      <c r="IB15" s="144"/>
      <c r="IC15" s="134"/>
      <c r="ID15" s="67">
        <f t="shared" si="8"/>
        <v>90</v>
      </c>
      <c r="IE15" s="162">
        <v>1610</v>
      </c>
      <c r="IF15" s="163"/>
      <c r="IG15" s="170">
        <v>1700</v>
      </c>
      <c r="IH15" s="115">
        <f t="shared" si="9"/>
        <v>0</v>
      </c>
    </row>
    <row r="16" spans="1:242" ht="15.75" thickBot="1">
      <c r="A16" s="52" t="s">
        <v>38</v>
      </c>
      <c r="B16" s="16"/>
      <c r="C16" s="26">
        <f t="shared" si="12"/>
        <v>0</v>
      </c>
      <c r="D16" s="134">
        <v>660</v>
      </c>
      <c r="E16" s="26">
        <f t="shared" si="10"/>
        <v>0</v>
      </c>
      <c r="F16" s="27">
        <f t="shared" si="1"/>
        <v>-71</v>
      </c>
      <c r="G16" s="28">
        <v>0</v>
      </c>
      <c r="H16" s="143">
        <v>71</v>
      </c>
      <c r="I16" s="144">
        <v>73.8</v>
      </c>
      <c r="J16" s="134">
        <v>45764</v>
      </c>
      <c r="K16" s="67">
        <f t="shared" si="3"/>
        <v>40</v>
      </c>
      <c r="L16" s="162">
        <v>620</v>
      </c>
      <c r="M16" s="163"/>
      <c r="N16" s="170">
        <v>660</v>
      </c>
      <c r="O16" s="115">
        <f t="shared" si="4"/>
        <v>0</v>
      </c>
      <c r="HT16" s="52" t="s">
        <v>38</v>
      </c>
      <c r="HU16" s="16">
        <v>26707</v>
      </c>
      <c r="HV16" s="26" t="e">
        <f t="shared" si="13"/>
        <v>#DIV/0!</v>
      </c>
      <c r="HW16" s="134">
        <v>660</v>
      </c>
      <c r="HX16" s="26">
        <f t="shared" si="11"/>
        <v>40.46515151515152</v>
      </c>
      <c r="HY16" s="27">
        <f t="shared" si="6"/>
        <v>-30.53484848484848</v>
      </c>
      <c r="HZ16" s="28">
        <v>0</v>
      </c>
      <c r="IA16" s="143">
        <v>71</v>
      </c>
      <c r="IB16" s="144"/>
      <c r="IC16" s="134"/>
      <c r="ID16" s="67">
        <f t="shared" si="8"/>
        <v>40</v>
      </c>
      <c r="IE16" s="162">
        <v>620</v>
      </c>
      <c r="IF16" s="163"/>
      <c r="IG16" s="170">
        <v>660</v>
      </c>
      <c r="IH16" s="115">
        <f t="shared" si="9"/>
        <v>0</v>
      </c>
    </row>
    <row r="17" spans="1:242" ht="15.75" thickBot="1">
      <c r="A17" s="52" t="s">
        <v>15</v>
      </c>
      <c r="B17" s="16"/>
      <c r="C17" s="26">
        <f t="shared" si="12"/>
        <v>0</v>
      </c>
      <c r="D17" s="134">
        <v>795</v>
      </c>
      <c r="E17" s="26">
        <f t="shared" si="10"/>
        <v>0</v>
      </c>
      <c r="F17" s="27">
        <f t="shared" si="1"/>
        <v>-129.8</v>
      </c>
      <c r="G17" s="28">
        <f>E17-I17</f>
        <v>-128.3</v>
      </c>
      <c r="H17" s="143">
        <v>129.8</v>
      </c>
      <c r="I17" s="144">
        <v>128.3</v>
      </c>
      <c r="J17" s="134">
        <v>101995</v>
      </c>
      <c r="K17" s="67">
        <f t="shared" si="3"/>
        <v>0</v>
      </c>
      <c r="L17" s="162">
        <v>795</v>
      </c>
      <c r="M17" s="163"/>
      <c r="N17" s="170">
        <v>795</v>
      </c>
      <c r="O17" s="115">
        <f t="shared" si="4"/>
        <v>0</v>
      </c>
      <c r="HT17" s="52" t="s">
        <v>15</v>
      </c>
      <c r="HU17" s="16">
        <v>61567</v>
      </c>
      <c r="HV17" s="26" t="e">
        <f t="shared" si="13"/>
        <v>#DIV/0!</v>
      </c>
      <c r="HW17" s="134">
        <v>795</v>
      </c>
      <c r="HX17" s="26">
        <f t="shared" si="11"/>
        <v>77.44276729559749</v>
      </c>
      <c r="HY17" s="27">
        <f t="shared" si="6"/>
        <v>-52.35723270440252</v>
      </c>
      <c r="HZ17" s="28">
        <f>HX17-IB17</f>
        <v>77.44276729559749</v>
      </c>
      <c r="IA17" s="143">
        <v>129.8</v>
      </c>
      <c r="IB17" s="144"/>
      <c r="IC17" s="134"/>
      <c r="ID17" s="67">
        <f t="shared" si="8"/>
        <v>0</v>
      </c>
      <c r="IE17" s="162">
        <v>795</v>
      </c>
      <c r="IF17" s="163"/>
      <c r="IG17" s="170">
        <v>795</v>
      </c>
      <c r="IH17" s="115">
        <f t="shared" si="9"/>
        <v>0</v>
      </c>
    </row>
    <row r="18" spans="1:242" ht="15.75" customHeight="1" thickBot="1">
      <c r="A18" s="83" t="s">
        <v>45</v>
      </c>
      <c r="B18" s="135"/>
      <c r="C18" s="26">
        <f t="shared" si="12"/>
        <v>0</v>
      </c>
      <c r="D18" s="134">
        <v>490</v>
      </c>
      <c r="E18" s="26">
        <f t="shared" si="10"/>
        <v>0</v>
      </c>
      <c r="F18" s="27">
        <f t="shared" si="1"/>
        <v>-111.7</v>
      </c>
      <c r="G18" s="28">
        <f>E18-I18</f>
        <v>-126.3</v>
      </c>
      <c r="H18" s="143">
        <v>111.7</v>
      </c>
      <c r="I18" s="144">
        <v>126.3</v>
      </c>
      <c r="J18" s="134">
        <v>62119</v>
      </c>
      <c r="K18" s="67">
        <f t="shared" si="3"/>
        <v>-2</v>
      </c>
      <c r="L18" s="162">
        <v>492</v>
      </c>
      <c r="M18" s="163"/>
      <c r="N18" s="170">
        <v>486</v>
      </c>
      <c r="O18" s="115">
        <f t="shared" si="4"/>
        <v>4</v>
      </c>
      <c r="HT18" s="83" t="s">
        <v>45</v>
      </c>
      <c r="HU18" s="135">
        <v>32655</v>
      </c>
      <c r="HV18" s="26" t="e">
        <f t="shared" si="13"/>
        <v>#DIV/0!</v>
      </c>
      <c r="HW18" s="134">
        <v>487</v>
      </c>
      <c r="HX18" s="26">
        <f t="shared" si="11"/>
        <v>67.05338809034907</v>
      </c>
      <c r="HY18" s="27">
        <f t="shared" si="6"/>
        <v>-44.64661190965093</v>
      </c>
      <c r="HZ18" s="28">
        <f>HX18-IB18</f>
        <v>67.05338809034907</v>
      </c>
      <c r="IA18" s="143">
        <v>111.7</v>
      </c>
      <c r="IB18" s="144"/>
      <c r="IC18" s="134"/>
      <c r="ID18" s="67">
        <f t="shared" si="8"/>
        <v>-5</v>
      </c>
      <c r="IE18" s="162">
        <v>492</v>
      </c>
      <c r="IF18" s="163"/>
      <c r="IG18" s="170">
        <v>486</v>
      </c>
      <c r="IH18" s="115">
        <f t="shared" si="9"/>
        <v>1</v>
      </c>
    </row>
    <row r="19" spans="1:242" ht="15.75" thickBot="1">
      <c r="A19" s="54" t="s">
        <v>16</v>
      </c>
      <c r="B19" s="16"/>
      <c r="C19" s="26">
        <f t="shared" si="12"/>
        <v>0</v>
      </c>
      <c r="D19" s="134">
        <v>892</v>
      </c>
      <c r="E19" s="26">
        <f t="shared" si="10"/>
        <v>0</v>
      </c>
      <c r="F19" s="27">
        <f t="shared" si="1"/>
        <v>-122</v>
      </c>
      <c r="G19" s="28">
        <f>E19-I19</f>
        <v>-106.7</v>
      </c>
      <c r="H19" s="143">
        <v>122</v>
      </c>
      <c r="I19" s="144">
        <v>106.7</v>
      </c>
      <c r="J19" s="134">
        <v>95388</v>
      </c>
      <c r="K19" s="67">
        <f t="shared" si="3"/>
        <v>-2</v>
      </c>
      <c r="L19" s="162">
        <v>894</v>
      </c>
      <c r="M19" s="163"/>
      <c r="N19" s="170">
        <v>892</v>
      </c>
      <c r="O19" s="115">
        <f t="shared" si="4"/>
        <v>0</v>
      </c>
      <c r="HT19" s="54" t="s">
        <v>16</v>
      </c>
      <c r="HU19" s="16">
        <v>66415</v>
      </c>
      <c r="HV19" s="26" t="e">
        <f t="shared" si="13"/>
        <v>#DIV/0!</v>
      </c>
      <c r="HW19" s="134">
        <v>892</v>
      </c>
      <c r="HX19" s="26">
        <f t="shared" si="11"/>
        <v>74.45627802690584</v>
      </c>
      <c r="HY19" s="27">
        <f t="shared" si="6"/>
        <v>-47.543721973094165</v>
      </c>
      <c r="HZ19" s="28">
        <f>HX19-IB19</f>
        <v>74.45627802690584</v>
      </c>
      <c r="IA19" s="143">
        <v>122</v>
      </c>
      <c r="IB19" s="144"/>
      <c r="IC19" s="134"/>
      <c r="ID19" s="67">
        <f t="shared" si="8"/>
        <v>-2</v>
      </c>
      <c r="IE19" s="162">
        <v>894</v>
      </c>
      <c r="IF19" s="163"/>
      <c r="IG19" s="170">
        <v>892</v>
      </c>
      <c r="IH19" s="115">
        <f t="shared" si="9"/>
        <v>0</v>
      </c>
    </row>
    <row r="20" spans="1:242" ht="15.75" thickBot="1">
      <c r="A20" s="52" t="s">
        <v>43</v>
      </c>
      <c r="B20" s="16"/>
      <c r="C20" s="26" t="e">
        <f t="shared" si="12"/>
        <v>#DIV/0!</v>
      </c>
      <c r="D20" s="134">
        <v>1532</v>
      </c>
      <c r="E20" s="26">
        <f t="shared" si="10"/>
        <v>0</v>
      </c>
      <c r="F20" s="27">
        <f t="shared" si="1"/>
        <v>-114.1</v>
      </c>
      <c r="G20" s="28">
        <v>0</v>
      </c>
      <c r="H20" s="147">
        <v>114.1</v>
      </c>
      <c r="I20" s="144">
        <v>0</v>
      </c>
      <c r="J20" s="134">
        <v>0</v>
      </c>
      <c r="K20" s="67">
        <f t="shared" si="3"/>
        <v>1532</v>
      </c>
      <c r="L20" s="162">
        <v>0</v>
      </c>
      <c r="M20" s="163"/>
      <c r="N20" s="170">
        <v>1532</v>
      </c>
      <c r="O20" s="115">
        <f t="shared" si="4"/>
        <v>0</v>
      </c>
      <c r="HT20" s="52" t="s">
        <v>43</v>
      </c>
      <c r="HU20" s="16">
        <v>104471</v>
      </c>
      <c r="HV20" s="26" t="e">
        <f t="shared" si="13"/>
        <v>#DIV/0!</v>
      </c>
      <c r="HW20" s="134">
        <v>1532</v>
      </c>
      <c r="HX20" s="26">
        <f t="shared" si="11"/>
        <v>68.1925587467363</v>
      </c>
      <c r="HY20" s="27">
        <f t="shared" si="6"/>
        <v>-45.9074412532637</v>
      </c>
      <c r="HZ20" s="28">
        <v>0</v>
      </c>
      <c r="IA20" s="147">
        <v>114.1</v>
      </c>
      <c r="IB20" s="144"/>
      <c r="IC20" s="134"/>
      <c r="ID20" s="67">
        <f t="shared" si="8"/>
        <v>1532</v>
      </c>
      <c r="IE20" s="162">
        <v>0</v>
      </c>
      <c r="IF20" s="163"/>
      <c r="IG20" s="170">
        <v>1532</v>
      </c>
      <c r="IH20" s="115">
        <f t="shared" si="9"/>
        <v>0</v>
      </c>
    </row>
    <row r="21" spans="1:242" ht="15.75" thickBot="1">
      <c r="A21" s="54" t="s">
        <v>34</v>
      </c>
      <c r="B21" s="16"/>
      <c r="C21" s="26">
        <f t="shared" si="12"/>
        <v>0</v>
      </c>
      <c r="D21" s="134">
        <v>658</v>
      </c>
      <c r="E21" s="26">
        <f t="shared" si="10"/>
        <v>0</v>
      </c>
      <c r="F21" s="27">
        <f t="shared" si="1"/>
        <v>-76</v>
      </c>
      <c r="G21" s="28">
        <v>0</v>
      </c>
      <c r="H21" s="143">
        <v>76</v>
      </c>
      <c r="I21" s="144">
        <v>82</v>
      </c>
      <c r="J21" s="134">
        <v>58000</v>
      </c>
      <c r="K21" s="67">
        <f t="shared" si="3"/>
        <v>-49</v>
      </c>
      <c r="L21" s="162">
        <v>707</v>
      </c>
      <c r="M21" s="163"/>
      <c r="N21" s="170">
        <v>658</v>
      </c>
      <c r="O21" s="115">
        <f t="shared" si="4"/>
        <v>0</v>
      </c>
      <c r="HT21" s="54" t="s">
        <v>34</v>
      </c>
      <c r="HU21" s="16">
        <v>27800</v>
      </c>
      <c r="HV21" s="26" t="e">
        <f t="shared" si="13"/>
        <v>#DIV/0!</v>
      </c>
      <c r="HW21" s="134">
        <v>650</v>
      </c>
      <c r="HX21" s="26">
        <f t="shared" si="11"/>
        <v>42.76923076923077</v>
      </c>
      <c r="HY21" s="27">
        <f t="shared" si="6"/>
        <v>-33.23076923076923</v>
      </c>
      <c r="HZ21" s="28">
        <v>0</v>
      </c>
      <c r="IA21" s="143">
        <v>76</v>
      </c>
      <c r="IB21" s="144"/>
      <c r="IC21" s="134"/>
      <c r="ID21" s="67">
        <f t="shared" si="8"/>
        <v>-57</v>
      </c>
      <c r="IE21" s="162">
        <v>707</v>
      </c>
      <c r="IF21" s="163"/>
      <c r="IG21" s="170">
        <v>658</v>
      </c>
      <c r="IH21" s="115">
        <f t="shared" si="9"/>
        <v>-8</v>
      </c>
    </row>
    <row r="22" spans="1:242" ht="15.75" thickBot="1">
      <c r="A22" s="112" t="s">
        <v>27</v>
      </c>
      <c r="B22" s="16"/>
      <c r="C22" s="26" t="e">
        <f t="shared" si="12"/>
        <v>#DIV/0!</v>
      </c>
      <c r="D22" s="134">
        <v>0</v>
      </c>
      <c r="E22" s="26" t="e">
        <f t="shared" si="10"/>
        <v>#DIV/0!</v>
      </c>
      <c r="F22" s="27" t="e">
        <f t="shared" si="1"/>
        <v>#DIV/0!</v>
      </c>
      <c r="G22" s="28" t="e">
        <f aca="true" t="shared" si="14" ref="G22:G29">E22-I22</f>
        <v>#DIV/0!</v>
      </c>
      <c r="H22" s="143"/>
      <c r="I22" s="144"/>
      <c r="J22" s="134"/>
      <c r="K22" s="67">
        <f t="shared" si="3"/>
        <v>0</v>
      </c>
      <c r="L22" s="162">
        <v>0</v>
      </c>
      <c r="M22" s="163"/>
      <c r="N22" s="170">
        <v>0</v>
      </c>
      <c r="O22" s="115">
        <f t="shared" si="4"/>
        <v>0</v>
      </c>
      <c r="HT22" s="112" t="s">
        <v>27</v>
      </c>
      <c r="HU22" s="16"/>
      <c r="HV22" s="26" t="e">
        <f t="shared" si="13"/>
        <v>#DIV/0!</v>
      </c>
      <c r="HW22" s="134">
        <v>0</v>
      </c>
      <c r="HX22" s="26" t="e">
        <f t="shared" si="11"/>
        <v>#DIV/0!</v>
      </c>
      <c r="HY22" s="27" t="e">
        <f t="shared" si="6"/>
        <v>#DIV/0!</v>
      </c>
      <c r="HZ22" s="28" t="e">
        <f aca="true" t="shared" si="15" ref="HZ22:HZ29">HX22-IB22</f>
        <v>#DIV/0!</v>
      </c>
      <c r="IA22" s="143"/>
      <c r="IB22" s="144"/>
      <c r="IC22" s="134"/>
      <c r="ID22" s="67">
        <f t="shared" si="8"/>
        <v>0</v>
      </c>
      <c r="IE22" s="162">
        <v>0</v>
      </c>
      <c r="IF22" s="163"/>
      <c r="IG22" s="170">
        <v>0</v>
      </c>
      <c r="IH22" s="115">
        <f t="shared" si="9"/>
        <v>0</v>
      </c>
    </row>
    <row r="23" spans="1:242" ht="15.75" thickBot="1">
      <c r="A23" s="52" t="s">
        <v>17</v>
      </c>
      <c r="B23" s="135"/>
      <c r="C23" s="26">
        <f t="shared" si="12"/>
        <v>0</v>
      </c>
      <c r="D23" s="134">
        <v>280</v>
      </c>
      <c r="E23" s="26">
        <f t="shared" si="10"/>
        <v>0</v>
      </c>
      <c r="F23" s="27">
        <f t="shared" si="1"/>
        <v>-89.7</v>
      </c>
      <c r="G23" s="28">
        <f t="shared" si="14"/>
        <v>-101.9</v>
      </c>
      <c r="H23" s="143">
        <v>89.7</v>
      </c>
      <c r="I23" s="144">
        <v>101.9</v>
      </c>
      <c r="J23" s="134">
        <v>27000</v>
      </c>
      <c r="K23" s="67">
        <f t="shared" si="3"/>
        <v>15</v>
      </c>
      <c r="L23" s="162">
        <v>265</v>
      </c>
      <c r="M23" s="163"/>
      <c r="N23" s="170">
        <v>280</v>
      </c>
      <c r="O23" s="115">
        <f t="shared" si="4"/>
        <v>0</v>
      </c>
      <c r="HT23" s="52" t="s">
        <v>17</v>
      </c>
      <c r="HU23" s="135">
        <v>15465</v>
      </c>
      <c r="HV23" s="26" t="e">
        <f t="shared" si="13"/>
        <v>#DIV/0!</v>
      </c>
      <c r="HW23" s="134">
        <v>280</v>
      </c>
      <c r="HX23" s="26">
        <f t="shared" si="11"/>
        <v>55.232142857142854</v>
      </c>
      <c r="HY23" s="27">
        <f t="shared" si="6"/>
        <v>-34.46785714285715</v>
      </c>
      <c r="HZ23" s="28">
        <f t="shared" si="15"/>
        <v>55.232142857142854</v>
      </c>
      <c r="IA23" s="143">
        <v>89.7</v>
      </c>
      <c r="IB23" s="144"/>
      <c r="IC23" s="134"/>
      <c r="ID23" s="67">
        <f t="shared" si="8"/>
        <v>15</v>
      </c>
      <c r="IE23" s="162">
        <v>265</v>
      </c>
      <c r="IF23" s="163"/>
      <c r="IG23" s="170">
        <v>280</v>
      </c>
      <c r="IH23" s="115">
        <f t="shared" si="9"/>
        <v>0</v>
      </c>
    </row>
    <row r="24" spans="1:242" ht="15.75" thickBot="1">
      <c r="A24" s="58" t="s">
        <v>18</v>
      </c>
      <c r="B24" s="132"/>
      <c r="C24" s="29">
        <f t="shared" si="12"/>
        <v>0</v>
      </c>
      <c r="D24" s="133">
        <v>210</v>
      </c>
      <c r="E24" s="29">
        <f t="shared" si="10"/>
        <v>0</v>
      </c>
      <c r="F24" s="27">
        <f t="shared" si="1"/>
        <v>-121.4</v>
      </c>
      <c r="G24" s="28">
        <f t="shared" si="14"/>
        <v>-119</v>
      </c>
      <c r="H24" s="148">
        <v>121.4</v>
      </c>
      <c r="I24" s="149">
        <v>119</v>
      </c>
      <c r="J24" s="133">
        <v>25000</v>
      </c>
      <c r="K24" s="72">
        <f t="shared" si="3"/>
        <v>0</v>
      </c>
      <c r="L24" s="133">
        <v>210</v>
      </c>
      <c r="M24" s="165"/>
      <c r="N24" s="170">
        <v>210</v>
      </c>
      <c r="O24" s="121">
        <f t="shared" si="4"/>
        <v>0</v>
      </c>
      <c r="HT24" s="58" t="s">
        <v>76</v>
      </c>
      <c r="HU24" s="132">
        <v>15300</v>
      </c>
      <c r="HV24" s="29" t="e">
        <f t="shared" si="13"/>
        <v>#DIV/0!</v>
      </c>
      <c r="HW24" s="133">
        <v>210</v>
      </c>
      <c r="HX24" s="29">
        <f t="shared" si="11"/>
        <v>72.85714285714286</v>
      </c>
      <c r="HY24" s="27">
        <f t="shared" si="6"/>
        <v>-48.542857142857144</v>
      </c>
      <c r="HZ24" s="28">
        <f t="shared" si="15"/>
        <v>72.85714285714286</v>
      </c>
      <c r="IA24" s="148">
        <v>121.4</v>
      </c>
      <c r="IB24" s="149"/>
      <c r="IC24" s="133"/>
      <c r="ID24" s="72">
        <f t="shared" si="8"/>
        <v>0</v>
      </c>
      <c r="IE24" s="133">
        <v>210</v>
      </c>
      <c r="IF24" s="165"/>
      <c r="IG24" s="170">
        <v>210</v>
      </c>
      <c r="IH24" s="121">
        <f t="shared" si="9"/>
        <v>0</v>
      </c>
    </row>
    <row r="25" spans="1:242" ht="15.75" thickBot="1">
      <c r="A25" s="99" t="s">
        <v>19</v>
      </c>
      <c r="B25" s="31">
        <f>SUM(B6:B24)</f>
        <v>0</v>
      </c>
      <c r="C25" s="32">
        <f t="shared" si="12"/>
        <v>0</v>
      </c>
      <c r="D25" s="175">
        <f>SUM(D6:D24)</f>
        <v>16726</v>
      </c>
      <c r="E25" s="32">
        <f t="shared" si="10"/>
        <v>0</v>
      </c>
      <c r="F25" s="32">
        <f t="shared" si="1"/>
        <v>-113.9</v>
      </c>
      <c r="G25" s="33">
        <f t="shared" si="14"/>
        <v>-112.4</v>
      </c>
      <c r="H25" s="150">
        <v>113.9</v>
      </c>
      <c r="I25" s="151">
        <v>112.4</v>
      </c>
      <c r="J25" s="152">
        <f>SUM(J6:J24)</f>
        <v>1709380</v>
      </c>
      <c r="K25" s="103">
        <f t="shared" si="3"/>
        <v>1599</v>
      </c>
      <c r="L25" s="166">
        <f>SUM(L6:L24)</f>
        <v>15127</v>
      </c>
      <c r="M25" s="163"/>
      <c r="N25" s="172">
        <f>SUM(N6:N24)</f>
        <v>16742</v>
      </c>
      <c r="O25" s="115">
        <f t="shared" si="4"/>
        <v>-16</v>
      </c>
      <c r="HT25" s="99" t="s">
        <v>19</v>
      </c>
      <c r="HU25" s="31">
        <f>HU6+HU7+HU8+HU9+HU11+HU12+HU13+HU14+HU15+HU16+HU17+HU18+HU19+HU20+HU21++HU23+HU24</f>
        <v>1142757</v>
      </c>
      <c r="HV25" s="32" t="e">
        <f t="shared" si="13"/>
        <v>#DIV/0!</v>
      </c>
      <c r="HW25" s="175">
        <f>SUM(HW6:HW24)</f>
        <v>16735</v>
      </c>
      <c r="HX25" s="32">
        <f t="shared" si="11"/>
        <v>68.28544965640873</v>
      </c>
      <c r="HY25" s="32">
        <f t="shared" si="6"/>
        <v>-45.614550343591276</v>
      </c>
      <c r="HZ25" s="33">
        <f t="shared" si="15"/>
        <v>68.28544965640873</v>
      </c>
      <c r="IA25" s="150">
        <v>113.9</v>
      </c>
      <c r="IB25" s="151"/>
      <c r="IC25" s="152">
        <f>SUM(IC6:IC24)</f>
        <v>0</v>
      </c>
      <c r="ID25" s="103">
        <f t="shared" si="8"/>
        <v>1608</v>
      </c>
      <c r="IE25" s="166">
        <f>SUM(IE6:IE24)</f>
        <v>15127</v>
      </c>
      <c r="IF25" s="163"/>
      <c r="IG25" s="172">
        <f>SUM(IG6:IG24)</f>
        <v>16742</v>
      </c>
      <c r="IH25" s="115">
        <f t="shared" si="9"/>
        <v>-7</v>
      </c>
    </row>
    <row r="26" spans="1:242" ht="15">
      <c r="A26" s="114" t="s">
        <v>31</v>
      </c>
      <c r="B26" s="37">
        <v>0</v>
      </c>
      <c r="C26" s="29" t="e">
        <f t="shared" si="12"/>
        <v>#DIV/0!</v>
      </c>
      <c r="D26" s="176">
        <v>0</v>
      </c>
      <c r="E26" s="38" t="e">
        <f t="shared" si="10"/>
        <v>#DIV/0!</v>
      </c>
      <c r="F26" s="39" t="e">
        <f t="shared" si="1"/>
        <v>#DIV/0!</v>
      </c>
      <c r="G26" s="39" t="e">
        <f t="shared" si="14"/>
        <v>#DIV/0!</v>
      </c>
      <c r="H26" s="153"/>
      <c r="I26" s="153"/>
      <c r="J26" s="154"/>
      <c r="K26" s="77">
        <f t="shared" si="3"/>
        <v>0</v>
      </c>
      <c r="L26" s="167">
        <v>0</v>
      </c>
      <c r="M26" s="163"/>
      <c r="N26" s="170">
        <v>0</v>
      </c>
      <c r="O26" s="115">
        <f t="shared" si="4"/>
        <v>0</v>
      </c>
      <c r="HT26" s="114" t="s">
        <v>31</v>
      </c>
      <c r="HU26" s="37">
        <v>0</v>
      </c>
      <c r="HV26" s="29" t="e">
        <f t="shared" si="13"/>
        <v>#DIV/0!</v>
      </c>
      <c r="HW26" s="176">
        <v>0</v>
      </c>
      <c r="HX26" s="38" t="e">
        <f t="shared" si="11"/>
        <v>#DIV/0!</v>
      </c>
      <c r="HY26" s="39" t="e">
        <f t="shared" si="6"/>
        <v>#DIV/0!</v>
      </c>
      <c r="HZ26" s="39" t="e">
        <f t="shared" si="15"/>
        <v>#DIV/0!</v>
      </c>
      <c r="IA26" s="153"/>
      <c r="IB26" s="153"/>
      <c r="IC26" s="154"/>
      <c r="ID26" s="77">
        <f t="shared" si="8"/>
        <v>0</v>
      </c>
      <c r="IE26" s="167">
        <v>0</v>
      </c>
      <c r="IF26" s="163"/>
      <c r="IG26" s="170">
        <v>0</v>
      </c>
      <c r="IH26" s="115">
        <f t="shared" si="9"/>
        <v>0</v>
      </c>
    </row>
    <row r="27" spans="1:242" ht="15">
      <c r="A27" s="56" t="s">
        <v>26</v>
      </c>
      <c r="B27" s="18"/>
      <c r="C27" s="40">
        <f t="shared" si="12"/>
        <v>0</v>
      </c>
      <c r="D27" s="177">
        <v>579</v>
      </c>
      <c r="E27" s="41">
        <f t="shared" si="10"/>
        <v>0</v>
      </c>
      <c r="F27" s="41">
        <f t="shared" si="1"/>
        <v>-89</v>
      </c>
      <c r="G27" s="41">
        <f t="shared" si="14"/>
        <v>-81</v>
      </c>
      <c r="H27" s="155">
        <v>89</v>
      </c>
      <c r="I27" s="155">
        <v>81</v>
      </c>
      <c r="J27" s="156">
        <v>46899</v>
      </c>
      <c r="K27" s="79">
        <f t="shared" si="3"/>
        <v>0</v>
      </c>
      <c r="L27" s="168">
        <v>579</v>
      </c>
      <c r="M27" s="163"/>
      <c r="N27" s="170">
        <v>579</v>
      </c>
      <c r="O27" s="115">
        <f t="shared" si="4"/>
        <v>0</v>
      </c>
      <c r="HT27" s="56" t="s">
        <v>26</v>
      </c>
      <c r="HU27" s="18">
        <v>30919</v>
      </c>
      <c r="HV27" s="40" t="e">
        <f t="shared" si="13"/>
        <v>#DIV/0!</v>
      </c>
      <c r="HW27" s="177">
        <v>579</v>
      </c>
      <c r="HX27" s="41">
        <f t="shared" si="11"/>
        <v>53.4006908462867</v>
      </c>
      <c r="HY27" s="41">
        <f t="shared" si="6"/>
        <v>-35.5993091537133</v>
      </c>
      <c r="HZ27" s="41">
        <f t="shared" si="15"/>
        <v>53.4006908462867</v>
      </c>
      <c r="IA27" s="155">
        <v>89</v>
      </c>
      <c r="IB27" s="155"/>
      <c r="IC27" s="156"/>
      <c r="ID27" s="79">
        <f t="shared" si="8"/>
        <v>0</v>
      </c>
      <c r="IE27" s="168">
        <v>579</v>
      </c>
      <c r="IF27" s="163"/>
      <c r="IG27" s="170">
        <v>579</v>
      </c>
      <c r="IH27" s="115">
        <f t="shared" si="9"/>
        <v>0</v>
      </c>
    </row>
    <row r="28" spans="1:242" ht="19.5" customHeight="1" thickBot="1">
      <c r="A28" s="136" t="s">
        <v>49</v>
      </c>
      <c r="B28" s="23"/>
      <c r="C28" s="29">
        <f t="shared" si="12"/>
        <v>0</v>
      </c>
      <c r="D28" s="178">
        <v>351</v>
      </c>
      <c r="E28" s="42">
        <f t="shared" si="10"/>
        <v>0</v>
      </c>
      <c r="F28" s="27">
        <f t="shared" si="1"/>
        <v>-72.8</v>
      </c>
      <c r="G28" s="27">
        <f t="shared" si="14"/>
        <v>-76.3</v>
      </c>
      <c r="H28" s="157">
        <v>72.8</v>
      </c>
      <c r="I28" s="157">
        <v>76.3</v>
      </c>
      <c r="J28" s="158">
        <v>23657</v>
      </c>
      <c r="K28" s="82">
        <f t="shared" si="3"/>
        <v>41</v>
      </c>
      <c r="L28" s="169">
        <v>310</v>
      </c>
      <c r="M28" s="163"/>
      <c r="N28" s="170">
        <v>345</v>
      </c>
      <c r="O28" s="115">
        <f t="shared" si="4"/>
        <v>6</v>
      </c>
      <c r="HT28" s="136" t="s">
        <v>49</v>
      </c>
      <c r="HU28" s="23">
        <v>14448</v>
      </c>
      <c r="HV28" s="29" t="e">
        <f t="shared" si="13"/>
        <v>#DIV/0!</v>
      </c>
      <c r="HW28" s="178">
        <v>346</v>
      </c>
      <c r="HX28" s="42">
        <f t="shared" si="11"/>
        <v>41.75722543352601</v>
      </c>
      <c r="HY28" s="27">
        <f t="shared" si="6"/>
        <v>-31.042774566473987</v>
      </c>
      <c r="HZ28" s="27">
        <f t="shared" si="15"/>
        <v>41.75722543352601</v>
      </c>
      <c r="IA28" s="157">
        <v>72.8</v>
      </c>
      <c r="IB28" s="157"/>
      <c r="IC28" s="158"/>
      <c r="ID28" s="82">
        <f t="shared" si="8"/>
        <v>36</v>
      </c>
      <c r="IE28" s="169">
        <v>310</v>
      </c>
      <c r="IF28" s="163"/>
      <c r="IG28" s="170">
        <v>345</v>
      </c>
      <c r="IH28" s="115">
        <f t="shared" si="9"/>
        <v>1</v>
      </c>
    </row>
    <row r="29" spans="1:242" ht="15.75" thickBot="1">
      <c r="A29" s="43" t="s">
        <v>20</v>
      </c>
      <c r="B29" s="36">
        <f>SUM(B25:B28)</f>
        <v>0</v>
      </c>
      <c r="C29" s="44">
        <f t="shared" si="12"/>
        <v>0</v>
      </c>
      <c r="D29" s="161">
        <f>SUM(D25:D28)</f>
        <v>17656</v>
      </c>
      <c r="E29" s="32">
        <f t="shared" si="10"/>
        <v>0</v>
      </c>
      <c r="F29" s="44">
        <f t="shared" si="1"/>
        <v>-112.2</v>
      </c>
      <c r="G29" s="45">
        <f t="shared" si="14"/>
        <v>-110.8</v>
      </c>
      <c r="H29" s="159">
        <v>112.2</v>
      </c>
      <c r="I29" s="160">
        <v>110.8</v>
      </c>
      <c r="J29" s="161">
        <f>SUM(J25:J28)</f>
        <v>1779936</v>
      </c>
      <c r="K29" s="35">
        <f t="shared" si="3"/>
        <v>1640</v>
      </c>
      <c r="L29" s="161">
        <f>L25+L26+L27+L28</f>
        <v>16016</v>
      </c>
      <c r="M29" s="163"/>
      <c r="N29" s="173">
        <f>SUM(N25:N28)</f>
        <v>17666</v>
      </c>
      <c r="O29" s="115">
        <f t="shared" si="4"/>
        <v>-10</v>
      </c>
      <c r="HT29" s="43" t="s">
        <v>20</v>
      </c>
      <c r="HU29" s="36">
        <f>SUM(HU25:HU28)</f>
        <v>1188124</v>
      </c>
      <c r="HV29" s="44" t="e">
        <f t="shared" si="13"/>
        <v>#DIV/0!</v>
      </c>
      <c r="HW29" s="161">
        <f>SUM(HW25:HW28)</f>
        <v>17660</v>
      </c>
      <c r="HX29" s="32">
        <f t="shared" si="11"/>
        <v>67.27768969422424</v>
      </c>
      <c r="HY29" s="44">
        <f t="shared" si="6"/>
        <v>-44.92231030577577</v>
      </c>
      <c r="HZ29" s="45">
        <f t="shared" si="15"/>
        <v>67.27768969422424</v>
      </c>
      <c r="IA29" s="159">
        <v>112.2</v>
      </c>
      <c r="IB29" s="160"/>
      <c r="IC29" s="161">
        <f>SUM(IC25:IC28)</f>
        <v>0</v>
      </c>
      <c r="ID29" s="35">
        <f t="shared" si="8"/>
        <v>1644</v>
      </c>
      <c r="IE29" s="161">
        <f>IE25+IE26+IE27+IE28</f>
        <v>16016</v>
      </c>
      <c r="IF29" s="163"/>
      <c r="IG29" s="173">
        <f>SUM(IG25:IG28)</f>
        <v>17666</v>
      </c>
      <c r="IH29" s="115">
        <f t="shared" si="9"/>
        <v>-6</v>
      </c>
    </row>
    <row r="30" spans="1:239" ht="15">
      <c r="A30" s="46"/>
      <c r="B30" s="47" t="s">
        <v>25</v>
      </c>
      <c r="C30" s="46"/>
      <c r="D30" s="46"/>
      <c r="E30" s="46"/>
      <c r="F30" s="48"/>
      <c r="G30" s="46"/>
      <c r="H30" s="49"/>
      <c r="I30" s="48"/>
      <c r="J30" s="50"/>
      <c r="K30" s="48"/>
      <c r="L30" s="48"/>
      <c r="HT30" s="46"/>
      <c r="HU30" s="47" t="s">
        <v>25</v>
      </c>
      <c r="HV30" s="46"/>
      <c r="HW30" s="46"/>
      <c r="HX30" s="46"/>
      <c r="HY30" s="48"/>
      <c r="HZ30" s="46"/>
      <c r="IA30" s="49"/>
      <c r="IB30" s="48"/>
      <c r="IC30" s="50"/>
      <c r="ID30" s="48"/>
      <c r="IE30" s="48"/>
    </row>
    <row r="31" spans="1:239" ht="15">
      <c r="A31" s="85" t="s">
        <v>65</v>
      </c>
      <c r="B31" s="46"/>
      <c r="C31" s="46"/>
      <c r="D31" s="20">
        <f>L29</f>
        <v>16016</v>
      </c>
      <c r="E31" s="86"/>
      <c r="F31" s="48"/>
      <c r="G31" s="46"/>
      <c r="H31" s="87"/>
      <c r="I31" s="46">
        <v>2017</v>
      </c>
      <c r="J31" s="48">
        <v>2017</v>
      </c>
      <c r="K31" s="48"/>
      <c r="L31" s="48">
        <v>2017</v>
      </c>
      <c r="HT31" s="85" t="s">
        <v>65</v>
      </c>
      <c r="HU31" s="46"/>
      <c r="HV31" s="46"/>
      <c r="HW31" s="20">
        <f>IE29</f>
        <v>16016</v>
      </c>
      <c r="HX31" s="86"/>
      <c r="HY31" s="48"/>
      <c r="HZ31" s="46"/>
      <c r="IA31" s="87"/>
      <c r="IB31" s="46">
        <v>2017</v>
      </c>
      <c r="IC31" s="48">
        <v>2017</v>
      </c>
      <c r="ID31" s="48"/>
      <c r="IE31" s="48">
        <v>2017</v>
      </c>
    </row>
    <row r="32" spans="1:239" ht="15">
      <c r="A32" s="88" t="s">
        <v>21</v>
      </c>
      <c r="B32" s="86"/>
      <c r="C32" s="86"/>
      <c r="D32" s="20">
        <f>N29</f>
        <v>17666</v>
      </c>
      <c r="E32" s="46"/>
      <c r="F32" s="89"/>
      <c r="G32" s="86"/>
      <c r="H32" s="87"/>
      <c r="I32" s="90"/>
      <c r="J32" s="90"/>
      <c r="K32" s="90"/>
      <c r="L32" s="90"/>
      <c r="HT32" s="88" t="s">
        <v>21</v>
      </c>
      <c r="HU32" s="86"/>
      <c r="HV32" s="86"/>
      <c r="HW32" s="20">
        <f>IG29</f>
        <v>17666</v>
      </c>
      <c r="HX32" s="46"/>
      <c r="HY32" s="89"/>
      <c r="HZ32" s="86"/>
      <c r="IA32" s="87"/>
      <c r="IB32" s="90"/>
      <c r="IC32" s="90"/>
      <c r="ID32" s="90"/>
      <c r="IE32" s="90"/>
    </row>
    <row r="33" spans="1:239" ht="15">
      <c r="A33" s="91" t="s">
        <v>22</v>
      </c>
      <c r="B33" s="91"/>
      <c r="C33" s="91"/>
      <c r="D33" s="92"/>
      <c r="E33" s="86"/>
      <c r="F33" s="90"/>
      <c r="G33" s="86"/>
      <c r="H33" s="87"/>
      <c r="I33" s="90"/>
      <c r="J33" s="90"/>
      <c r="K33" s="90"/>
      <c r="L33" s="90"/>
      <c r="HT33" s="91" t="s">
        <v>22</v>
      </c>
      <c r="HU33" s="91"/>
      <c r="HV33" s="91"/>
      <c r="HW33" s="92"/>
      <c r="HX33" s="86"/>
      <c r="HY33" s="90"/>
      <c r="HZ33" s="86"/>
      <c r="IA33" s="87"/>
      <c r="IB33" s="90"/>
      <c r="IC33" s="90"/>
      <c r="ID33" s="90"/>
      <c r="IE33" s="90"/>
    </row>
    <row r="34" spans="1:239" ht="15">
      <c r="A34" s="4" t="s">
        <v>23</v>
      </c>
      <c r="B34" s="93"/>
      <c r="C34" s="93"/>
      <c r="D34" s="94">
        <f>D29-D31</f>
        <v>1640</v>
      </c>
      <c r="E34" s="88"/>
      <c r="F34" s="88"/>
      <c r="G34" s="95"/>
      <c r="H34" s="96"/>
      <c r="I34" s="97"/>
      <c r="J34" s="95"/>
      <c r="K34" s="98"/>
      <c r="L34" s="98"/>
      <c r="HT34" s="4" t="s">
        <v>23</v>
      </c>
      <c r="HU34" s="93"/>
      <c r="HV34" s="93"/>
      <c r="HW34" s="94">
        <f>HW29-HW31</f>
        <v>1644</v>
      </c>
      <c r="HX34" s="88"/>
      <c r="HY34" s="88"/>
      <c r="HZ34" s="95"/>
      <c r="IA34" s="96"/>
      <c r="IB34" s="97"/>
      <c r="IC34" s="95"/>
      <c r="ID34" s="98"/>
      <c r="IE34" s="98"/>
    </row>
    <row r="35" spans="1:239" ht="15">
      <c r="A35" s="4" t="s">
        <v>24</v>
      </c>
      <c r="B35" s="93"/>
      <c r="C35" s="93"/>
      <c r="D35" s="94">
        <f>D29-D32</f>
        <v>-10</v>
      </c>
      <c r="E35" s="86"/>
      <c r="F35" s="98"/>
      <c r="G35" s="86"/>
      <c r="H35" s="87"/>
      <c r="I35" s="98" t="s">
        <v>35</v>
      </c>
      <c r="J35" s="98"/>
      <c r="K35" s="98"/>
      <c r="L35" s="98"/>
      <c r="HT35" s="4" t="s">
        <v>24</v>
      </c>
      <c r="HU35" s="93"/>
      <c r="HV35" s="93"/>
      <c r="HW35" s="94">
        <f>HW29-HW32</f>
        <v>-6</v>
      </c>
      <c r="HX35" s="86"/>
      <c r="HY35" s="98"/>
      <c r="HZ35" s="86"/>
      <c r="IA35" s="87"/>
      <c r="IB35" s="98" t="s">
        <v>35</v>
      </c>
      <c r="IC35" s="98"/>
      <c r="ID35" s="98"/>
      <c r="IE35" s="98"/>
    </row>
  </sheetData>
  <sheetProtection/>
  <mergeCells count="28">
    <mergeCell ref="A1:L2"/>
    <mergeCell ref="A3:A5"/>
    <mergeCell ref="B3:B5"/>
    <mergeCell ref="C3:C5"/>
    <mergeCell ref="D3:D5"/>
    <mergeCell ref="E3:E5"/>
    <mergeCell ref="H3:H5"/>
    <mergeCell ref="I3:I5"/>
    <mergeCell ref="J3:J5"/>
    <mergeCell ref="K3:K5"/>
    <mergeCell ref="HT1:IE2"/>
    <mergeCell ref="HT3:HT5"/>
    <mergeCell ref="HU3:HU5"/>
    <mergeCell ref="HV3:HV5"/>
    <mergeCell ref="HW3:HW5"/>
    <mergeCell ref="HX3:HX5"/>
    <mergeCell ref="HY4:HY5"/>
    <mergeCell ref="HZ4:HZ5"/>
    <mergeCell ref="L3:L5"/>
    <mergeCell ref="F4:F5"/>
    <mergeCell ref="G4:G5"/>
    <mergeCell ref="N4:O4"/>
    <mergeCell ref="IG4:IH4"/>
    <mergeCell ref="IA3:IA5"/>
    <mergeCell ref="IB3:IB5"/>
    <mergeCell ref="IC3:IC5"/>
    <mergeCell ref="ID3:ID5"/>
    <mergeCell ref="IE3:I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34"/>
  <sheetViews>
    <sheetView zoomScalePageLayoutView="0" workbookViewId="0" topLeftCell="A3">
      <selection activeCell="I32" sqref="I32"/>
    </sheetView>
  </sheetViews>
  <sheetFormatPr defaultColWidth="9.140625" defaultRowHeight="15"/>
  <cols>
    <col min="1" max="1" width="38.7109375" style="0" customWidth="1"/>
    <col min="2" max="2" width="14.57421875" style="0" customWidth="1"/>
    <col min="3" max="3" width="14.421875" style="0" customWidth="1"/>
    <col min="4" max="4" width="15.8515625" style="0" customWidth="1"/>
    <col min="5" max="5" width="14.00390625" style="0" customWidth="1"/>
    <col min="6" max="6" width="15.57421875" style="0" customWidth="1"/>
    <col min="7" max="8" width="12.7109375" style="0" customWidth="1"/>
    <col min="9" max="9" width="13.00390625" style="0" customWidth="1"/>
    <col min="10" max="10" width="11.7109375" style="0" customWidth="1"/>
    <col min="11" max="11" width="13.7109375" style="0" customWidth="1"/>
    <col min="12" max="12" width="13.421875" style="0" customWidth="1"/>
    <col min="16" max="16" width="5.7109375" style="0" customWidth="1"/>
    <col min="17" max="17" width="0.85546875" style="0" customWidth="1"/>
    <col min="18" max="18" width="9.140625" style="0" hidden="1" customWidth="1"/>
  </cols>
  <sheetData>
    <row r="2" spans="1:12" ht="15">
      <c r="A2" s="202" t="s">
        <v>77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20" ht="15.75" thickBot="1">
      <c r="A4" s="197" t="s">
        <v>0</v>
      </c>
      <c r="B4" s="205" t="s">
        <v>80</v>
      </c>
      <c r="C4" s="201" t="s">
        <v>28</v>
      </c>
      <c r="D4" s="205" t="s">
        <v>2</v>
      </c>
      <c r="E4" s="201" t="s">
        <v>3</v>
      </c>
      <c r="F4" s="24" t="s">
        <v>4</v>
      </c>
      <c r="G4" s="25" t="s">
        <v>5</v>
      </c>
      <c r="H4" s="208" t="s">
        <v>66</v>
      </c>
      <c r="I4" s="211" t="s">
        <v>30</v>
      </c>
      <c r="J4" s="214" t="s">
        <v>29</v>
      </c>
      <c r="K4" s="201" t="s">
        <v>63</v>
      </c>
      <c r="L4" s="214" t="s">
        <v>64</v>
      </c>
      <c r="S4" s="141"/>
      <c r="T4" t="s">
        <v>71</v>
      </c>
    </row>
    <row r="5" spans="1:20" ht="15">
      <c r="A5" s="199"/>
      <c r="B5" s="206"/>
      <c r="C5" s="199"/>
      <c r="D5" s="206"/>
      <c r="E5" s="199"/>
      <c r="F5" s="197" t="s">
        <v>6</v>
      </c>
      <c r="G5" s="197" t="s">
        <v>33</v>
      </c>
      <c r="H5" s="209"/>
      <c r="I5" s="212"/>
      <c r="J5" s="212"/>
      <c r="K5" s="199"/>
      <c r="L5" s="212"/>
      <c r="N5" s="203" t="s">
        <v>56</v>
      </c>
      <c r="O5" s="203"/>
      <c r="S5" s="140"/>
      <c r="T5" t="s">
        <v>70</v>
      </c>
    </row>
    <row r="6" spans="1:15" ht="90.75" thickBot="1">
      <c r="A6" s="198"/>
      <c r="B6" s="207"/>
      <c r="C6" s="198"/>
      <c r="D6" s="207"/>
      <c r="E6" s="198"/>
      <c r="F6" s="200"/>
      <c r="G6" s="198"/>
      <c r="H6" s="210"/>
      <c r="I6" s="213"/>
      <c r="J6" s="213"/>
      <c r="K6" s="200"/>
      <c r="L6" s="213"/>
      <c r="N6" s="142" t="s">
        <v>54</v>
      </c>
      <c r="O6" s="137" t="s">
        <v>61</v>
      </c>
    </row>
    <row r="7" spans="1:15" ht="15.75" thickBot="1">
      <c r="A7" s="52" t="s">
        <v>7</v>
      </c>
      <c r="B7" s="16">
        <v>119221</v>
      </c>
      <c r="C7" s="26">
        <f aca="true" t="shared" si="0" ref="C7:C14">B7/J7*100</f>
        <v>102.83789495475757</v>
      </c>
      <c r="D7" s="134">
        <v>1000</v>
      </c>
      <c r="E7" s="26">
        <f>B7/D7</f>
        <v>119.221</v>
      </c>
      <c r="F7" s="27">
        <f aca="true" t="shared" si="1" ref="F7:F28">E7-H7</f>
        <v>119.221</v>
      </c>
      <c r="G7" s="28">
        <f aca="true" t="shared" si="2" ref="G7:G16">E7-I7</f>
        <v>3.320999999999998</v>
      </c>
      <c r="H7" s="143"/>
      <c r="I7" s="144">
        <v>115.9</v>
      </c>
      <c r="J7" s="134">
        <v>115931</v>
      </c>
      <c r="K7" s="67">
        <f aca="true" t="shared" si="3" ref="K7:K27">D7-L7</f>
        <v>0</v>
      </c>
      <c r="L7" s="162">
        <v>1000</v>
      </c>
      <c r="M7" s="163"/>
      <c r="N7" s="170">
        <v>1000</v>
      </c>
      <c r="O7" s="115">
        <f aca="true" t="shared" si="4" ref="O7:O28">D7-N7</f>
        <v>0</v>
      </c>
    </row>
    <row r="8" spans="1:15" ht="15.75" thickBot="1">
      <c r="A8" s="52" t="s">
        <v>8</v>
      </c>
      <c r="B8" s="16">
        <v>120298</v>
      </c>
      <c r="C8" s="26">
        <f t="shared" si="0"/>
        <v>103.4403295011909</v>
      </c>
      <c r="D8" s="134">
        <v>1140</v>
      </c>
      <c r="E8" s="26">
        <f aca="true" t="shared" si="5" ref="E8:E28">B8/D8</f>
        <v>105.52456140350877</v>
      </c>
      <c r="F8" s="27">
        <f t="shared" si="1"/>
        <v>105.52456140350877</v>
      </c>
      <c r="G8" s="28">
        <f t="shared" si="2"/>
        <v>2.824561403508767</v>
      </c>
      <c r="H8" s="143"/>
      <c r="I8" s="144">
        <v>102.7</v>
      </c>
      <c r="J8" s="134">
        <v>116297</v>
      </c>
      <c r="K8" s="67">
        <f t="shared" si="3"/>
        <v>8</v>
      </c>
      <c r="L8" s="162">
        <v>1132</v>
      </c>
      <c r="M8" s="163"/>
      <c r="N8" s="170">
        <v>1161</v>
      </c>
      <c r="O8" s="115">
        <f t="shared" si="4"/>
        <v>-21</v>
      </c>
    </row>
    <row r="9" spans="1:15" ht="15.75" thickBot="1">
      <c r="A9" s="52" t="s">
        <v>9</v>
      </c>
      <c r="B9" s="16">
        <v>120551</v>
      </c>
      <c r="C9" s="26">
        <f t="shared" si="0"/>
        <v>96.39992643119317</v>
      </c>
      <c r="D9" s="134">
        <v>778</v>
      </c>
      <c r="E9" s="26">
        <f t="shared" si="5"/>
        <v>154.94987146529564</v>
      </c>
      <c r="F9" s="27">
        <f t="shared" si="1"/>
        <v>154.94987146529564</v>
      </c>
      <c r="G9" s="28">
        <f t="shared" si="2"/>
        <v>-5.750128534704345</v>
      </c>
      <c r="H9" s="143"/>
      <c r="I9" s="144">
        <v>160.7</v>
      </c>
      <c r="J9" s="134">
        <v>125053</v>
      </c>
      <c r="K9" s="67">
        <f t="shared" si="3"/>
        <v>0</v>
      </c>
      <c r="L9" s="162">
        <v>778</v>
      </c>
      <c r="M9" s="163"/>
      <c r="N9" s="170">
        <v>778</v>
      </c>
      <c r="O9" s="115">
        <f t="shared" si="4"/>
        <v>0</v>
      </c>
    </row>
    <row r="10" spans="1:15" ht="15.75" thickBot="1">
      <c r="A10" s="52" t="s">
        <v>10</v>
      </c>
      <c r="B10" s="135">
        <v>92910</v>
      </c>
      <c r="C10" s="26">
        <f t="shared" si="0"/>
        <v>103.83325882878856</v>
      </c>
      <c r="D10" s="134">
        <v>1081</v>
      </c>
      <c r="E10" s="26">
        <f t="shared" si="5"/>
        <v>85.94819611470861</v>
      </c>
      <c r="F10" s="27">
        <f t="shared" si="1"/>
        <v>85.94819611470861</v>
      </c>
      <c r="G10" s="28">
        <f t="shared" si="2"/>
        <v>2.348196114708614</v>
      </c>
      <c r="H10" s="145"/>
      <c r="I10" s="144">
        <v>83.6</v>
      </c>
      <c r="J10" s="134">
        <v>89480</v>
      </c>
      <c r="K10" s="67">
        <f t="shared" si="3"/>
        <v>11</v>
      </c>
      <c r="L10" s="162">
        <v>1070</v>
      </c>
      <c r="M10" s="163"/>
      <c r="N10" s="170">
        <v>1081</v>
      </c>
      <c r="O10" s="115">
        <f t="shared" si="4"/>
        <v>0</v>
      </c>
    </row>
    <row r="11" spans="1:15" ht="15.75" thickBot="1">
      <c r="A11" s="113" t="s">
        <v>40</v>
      </c>
      <c r="B11" s="16"/>
      <c r="C11" s="26">
        <f t="shared" si="0"/>
        <v>0</v>
      </c>
      <c r="D11" s="174">
        <v>0</v>
      </c>
      <c r="E11" s="26" t="e">
        <f t="shared" si="5"/>
        <v>#DIV/0!</v>
      </c>
      <c r="F11" s="27" t="e">
        <f t="shared" si="1"/>
        <v>#DIV/0!</v>
      </c>
      <c r="G11" s="28" t="e">
        <f t="shared" si="2"/>
        <v>#DIV/0!</v>
      </c>
      <c r="H11" s="146"/>
      <c r="I11" s="144">
        <v>51.4</v>
      </c>
      <c r="J11" s="134">
        <v>6833</v>
      </c>
      <c r="K11" s="67">
        <f t="shared" si="3"/>
        <v>-133</v>
      </c>
      <c r="L11" s="162">
        <v>133</v>
      </c>
      <c r="M11" s="163"/>
      <c r="N11" s="171">
        <v>0</v>
      </c>
      <c r="O11" s="115">
        <f t="shared" si="4"/>
        <v>0</v>
      </c>
    </row>
    <row r="12" spans="1:15" ht="15.75" thickBot="1">
      <c r="A12" s="52" t="s">
        <v>11</v>
      </c>
      <c r="B12" s="16">
        <v>144150</v>
      </c>
      <c r="C12" s="26">
        <f t="shared" si="0"/>
        <v>104.05162519760066</v>
      </c>
      <c r="D12" s="134">
        <v>1200</v>
      </c>
      <c r="E12" s="26">
        <f t="shared" si="5"/>
        <v>120.125</v>
      </c>
      <c r="F12" s="27">
        <f t="shared" si="1"/>
        <v>120.125</v>
      </c>
      <c r="G12" s="28">
        <f t="shared" si="2"/>
        <v>4.724999999999994</v>
      </c>
      <c r="H12" s="143"/>
      <c r="I12" s="144">
        <v>115.4</v>
      </c>
      <c r="J12" s="134">
        <v>138537</v>
      </c>
      <c r="K12" s="67">
        <f t="shared" si="3"/>
        <v>0</v>
      </c>
      <c r="L12" s="162">
        <v>1200</v>
      </c>
      <c r="M12" s="163"/>
      <c r="N12" s="170">
        <v>1200</v>
      </c>
      <c r="O12" s="115">
        <f t="shared" si="4"/>
        <v>0</v>
      </c>
    </row>
    <row r="13" spans="1:15" ht="15.75" thickBot="1">
      <c r="A13" s="52" t="s">
        <v>41</v>
      </c>
      <c r="B13" s="16">
        <v>236849</v>
      </c>
      <c r="C13" s="26">
        <f>B13/J13*100</f>
        <v>96.99452880567432</v>
      </c>
      <c r="D13" s="134">
        <v>2151</v>
      </c>
      <c r="E13" s="26">
        <f t="shared" si="5"/>
        <v>110.11111111111111</v>
      </c>
      <c r="F13" s="27">
        <f t="shared" si="1"/>
        <v>110.11111111111111</v>
      </c>
      <c r="G13" s="28">
        <f t="shared" si="2"/>
        <v>-7.788888888888891</v>
      </c>
      <c r="H13" s="143"/>
      <c r="I13" s="144">
        <v>117.9</v>
      </c>
      <c r="J13" s="134">
        <v>244188</v>
      </c>
      <c r="K13" s="67">
        <f t="shared" si="3"/>
        <v>80</v>
      </c>
      <c r="L13" s="162">
        <v>2071</v>
      </c>
      <c r="M13" s="163"/>
      <c r="N13" s="170">
        <v>2154</v>
      </c>
      <c r="O13" s="115">
        <f t="shared" si="4"/>
        <v>-3</v>
      </c>
    </row>
    <row r="14" spans="1:15" ht="15.75" thickBot="1">
      <c r="A14" s="52" t="s">
        <v>12</v>
      </c>
      <c r="B14" s="16">
        <v>49296</v>
      </c>
      <c r="C14" s="26">
        <f t="shared" si="0"/>
        <v>102.58672715543253</v>
      </c>
      <c r="D14" s="134">
        <v>420</v>
      </c>
      <c r="E14" s="26">
        <f t="shared" si="5"/>
        <v>117.37142857142857</v>
      </c>
      <c r="F14" s="27">
        <f t="shared" si="1"/>
        <v>117.37142857142857</v>
      </c>
      <c r="G14" s="28">
        <f t="shared" si="2"/>
        <v>2.971428571428561</v>
      </c>
      <c r="H14" s="143"/>
      <c r="I14" s="144">
        <v>114.4</v>
      </c>
      <c r="J14" s="134">
        <v>48053</v>
      </c>
      <c r="K14" s="72">
        <f t="shared" si="3"/>
        <v>0</v>
      </c>
      <c r="L14" s="134">
        <v>420</v>
      </c>
      <c r="M14" s="164"/>
      <c r="N14" s="170">
        <v>420</v>
      </c>
      <c r="O14" s="115">
        <f t="shared" si="4"/>
        <v>0</v>
      </c>
    </row>
    <row r="15" spans="1:15" ht="15.75" thickBot="1">
      <c r="A15" s="52" t="s">
        <v>13</v>
      </c>
      <c r="B15" s="16">
        <v>242955</v>
      </c>
      <c r="C15" s="26">
        <f>B15/J15*100</f>
        <v>112.23080405399163</v>
      </c>
      <c r="D15" s="134">
        <v>1759</v>
      </c>
      <c r="E15" s="26">
        <f t="shared" si="5"/>
        <v>138.121091529278</v>
      </c>
      <c r="F15" s="27">
        <f t="shared" si="1"/>
        <v>138.121091529278</v>
      </c>
      <c r="G15" s="28">
        <f t="shared" si="2"/>
        <v>11.621091529278004</v>
      </c>
      <c r="H15" s="143"/>
      <c r="I15" s="144">
        <v>126.5</v>
      </c>
      <c r="J15" s="134">
        <v>216478</v>
      </c>
      <c r="K15" s="67">
        <f t="shared" si="3"/>
        <v>48</v>
      </c>
      <c r="L15" s="162">
        <v>1711</v>
      </c>
      <c r="M15" s="163"/>
      <c r="N15" s="170">
        <v>1735</v>
      </c>
      <c r="O15" s="115">
        <f t="shared" si="4"/>
        <v>24</v>
      </c>
    </row>
    <row r="16" spans="1:15" ht="15.75" thickBot="1">
      <c r="A16" s="52" t="s">
        <v>14</v>
      </c>
      <c r="B16" s="16">
        <v>195485</v>
      </c>
      <c r="C16" s="26">
        <f aca="true" t="shared" si="6" ref="C16:C28">B16/J16*100</f>
        <v>98.59783622928909</v>
      </c>
      <c r="D16" s="134">
        <v>1700</v>
      </c>
      <c r="E16" s="26">
        <f t="shared" si="5"/>
        <v>114.99117647058823</v>
      </c>
      <c r="F16" s="27">
        <f t="shared" si="1"/>
        <v>114.99117647058823</v>
      </c>
      <c r="G16" s="28">
        <f t="shared" si="2"/>
        <v>-6.608823529411765</v>
      </c>
      <c r="H16" s="143"/>
      <c r="I16" s="144">
        <v>121.6</v>
      </c>
      <c r="J16" s="134">
        <v>198265</v>
      </c>
      <c r="K16" s="67">
        <f t="shared" si="3"/>
        <v>70</v>
      </c>
      <c r="L16" s="162">
        <v>1630</v>
      </c>
      <c r="M16" s="163"/>
      <c r="N16" s="170">
        <v>1700</v>
      </c>
      <c r="O16" s="115">
        <f t="shared" si="4"/>
        <v>0</v>
      </c>
    </row>
    <row r="17" spans="1:15" ht="15.75" thickBot="1">
      <c r="A17" s="52" t="s">
        <v>38</v>
      </c>
      <c r="B17" s="16">
        <v>43000</v>
      </c>
      <c r="C17" s="26">
        <f t="shared" si="6"/>
        <v>92.82645769919911</v>
      </c>
      <c r="D17" s="134">
        <v>667</v>
      </c>
      <c r="E17" s="26">
        <f t="shared" si="5"/>
        <v>64.46776611694153</v>
      </c>
      <c r="F17" s="27">
        <f t="shared" si="1"/>
        <v>64.46776611694153</v>
      </c>
      <c r="G17" s="28">
        <v>0</v>
      </c>
      <c r="H17" s="143"/>
      <c r="I17" s="144">
        <v>74.5</v>
      </c>
      <c r="J17" s="134">
        <v>46323</v>
      </c>
      <c r="K17" s="67">
        <f t="shared" si="3"/>
        <v>45</v>
      </c>
      <c r="L17" s="162">
        <v>622</v>
      </c>
      <c r="M17" s="163"/>
      <c r="N17" s="170">
        <v>660</v>
      </c>
      <c r="O17" s="115">
        <f t="shared" si="4"/>
        <v>7</v>
      </c>
    </row>
    <row r="18" spans="1:15" ht="15.75" thickBot="1">
      <c r="A18" s="52" t="s">
        <v>15</v>
      </c>
      <c r="B18" s="16">
        <v>103168</v>
      </c>
      <c r="C18" s="26">
        <f t="shared" si="6"/>
        <v>101.38364779874213</v>
      </c>
      <c r="D18" s="134">
        <v>795</v>
      </c>
      <c r="E18" s="26">
        <f t="shared" si="5"/>
        <v>129.77106918238994</v>
      </c>
      <c r="F18" s="27">
        <f t="shared" si="1"/>
        <v>129.77106918238994</v>
      </c>
      <c r="G18" s="28">
        <f>E18-I18</f>
        <v>1.7710691823899367</v>
      </c>
      <c r="H18" s="143"/>
      <c r="I18" s="144">
        <v>128</v>
      </c>
      <c r="J18" s="134">
        <v>101760</v>
      </c>
      <c r="K18" s="67">
        <f t="shared" si="3"/>
        <v>0</v>
      </c>
      <c r="L18" s="162">
        <v>795</v>
      </c>
      <c r="M18" s="163"/>
      <c r="N18" s="170">
        <v>795</v>
      </c>
      <c r="O18" s="115">
        <f t="shared" si="4"/>
        <v>0</v>
      </c>
    </row>
    <row r="19" spans="1:15" ht="17.25" customHeight="1" thickBot="1">
      <c r="A19" s="83" t="s">
        <v>45</v>
      </c>
      <c r="B19" s="135">
        <v>55014</v>
      </c>
      <c r="C19" s="26">
        <f t="shared" si="6"/>
        <v>90.36316749067853</v>
      </c>
      <c r="D19" s="134">
        <v>493</v>
      </c>
      <c r="E19" s="26">
        <f t="shared" si="5"/>
        <v>111.59026369168357</v>
      </c>
      <c r="F19" s="27">
        <f t="shared" si="1"/>
        <v>111.59026369168357</v>
      </c>
      <c r="G19" s="28">
        <f>E19-I19</f>
        <v>-11.409736308316425</v>
      </c>
      <c r="H19" s="143"/>
      <c r="I19" s="144">
        <v>123</v>
      </c>
      <c r="J19" s="134">
        <v>60881</v>
      </c>
      <c r="K19" s="67">
        <f t="shared" si="3"/>
        <v>-2</v>
      </c>
      <c r="L19" s="162">
        <v>495</v>
      </c>
      <c r="M19" s="163"/>
      <c r="N19" s="170">
        <v>486</v>
      </c>
      <c r="O19" s="115">
        <f t="shared" si="4"/>
        <v>7</v>
      </c>
    </row>
    <row r="20" spans="1:15" ht="15.75" thickBot="1">
      <c r="A20" s="54" t="s">
        <v>16</v>
      </c>
      <c r="B20" s="16">
        <v>112772</v>
      </c>
      <c r="C20" s="26">
        <f t="shared" si="6"/>
        <v>118.57381685890628</v>
      </c>
      <c r="D20" s="134">
        <v>933</v>
      </c>
      <c r="E20" s="26">
        <f t="shared" si="5"/>
        <v>120.87031082529475</v>
      </c>
      <c r="F20" s="27">
        <f t="shared" si="1"/>
        <v>120.87031082529475</v>
      </c>
      <c r="G20" s="28">
        <f>E20-I20</f>
        <v>13.370310825294752</v>
      </c>
      <c r="H20" s="143"/>
      <c r="I20" s="144">
        <v>107.5</v>
      </c>
      <c r="J20" s="134">
        <v>95107</v>
      </c>
      <c r="K20" s="67">
        <f t="shared" si="3"/>
        <v>48</v>
      </c>
      <c r="L20" s="162">
        <v>885</v>
      </c>
      <c r="M20" s="163"/>
      <c r="N20" s="170">
        <v>892</v>
      </c>
      <c r="O20" s="115">
        <f t="shared" si="4"/>
        <v>41</v>
      </c>
    </row>
    <row r="21" spans="1:15" ht="15.75" thickBot="1">
      <c r="A21" s="52" t="s">
        <v>43</v>
      </c>
      <c r="B21" s="16">
        <v>173558</v>
      </c>
      <c r="C21" s="26">
        <f t="shared" si="6"/>
        <v>110.86213614558649</v>
      </c>
      <c r="D21" s="134">
        <v>1532</v>
      </c>
      <c r="E21" s="26">
        <f t="shared" si="5"/>
        <v>113.28851174934726</v>
      </c>
      <c r="F21" s="27">
        <f t="shared" si="1"/>
        <v>113.28851174934726</v>
      </c>
      <c r="G21" s="28">
        <v>0</v>
      </c>
      <c r="H21" s="147"/>
      <c r="I21" s="144">
        <v>108</v>
      </c>
      <c r="J21" s="134">
        <v>156553</v>
      </c>
      <c r="K21" s="67">
        <f t="shared" si="3"/>
        <v>82</v>
      </c>
      <c r="L21" s="162">
        <v>1450</v>
      </c>
      <c r="M21" s="163"/>
      <c r="N21" s="170">
        <v>1532</v>
      </c>
      <c r="O21" s="115">
        <f t="shared" si="4"/>
        <v>0</v>
      </c>
    </row>
    <row r="22" spans="1:15" ht="15.75" thickBot="1">
      <c r="A22" s="54" t="s">
        <v>34</v>
      </c>
      <c r="B22" s="16">
        <v>47900</v>
      </c>
      <c r="C22" s="26">
        <f t="shared" si="6"/>
        <v>79.56810631229236</v>
      </c>
      <c r="D22" s="134">
        <v>650</v>
      </c>
      <c r="E22" s="26">
        <f t="shared" si="5"/>
        <v>73.6923076923077</v>
      </c>
      <c r="F22" s="27">
        <f t="shared" si="1"/>
        <v>73.6923076923077</v>
      </c>
      <c r="G22" s="28">
        <v>0</v>
      </c>
      <c r="H22" s="143"/>
      <c r="I22" s="144">
        <v>85.1</v>
      </c>
      <c r="J22" s="134">
        <v>60200</v>
      </c>
      <c r="K22" s="67">
        <f t="shared" si="3"/>
        <v>-57</v>
      </c>
      <c r="L22" s="162">
        <v>707</v>
      </c>
      <c r="M22" s="163"/>
      <c r="N22" s="170">
        <v>658</v>
      </c>
      <c r="O22" s="115">
        <f t="shared" si="4"/>
        <v>-8</v>
      </c>
    </row>
    <row r="23" spans="1:15" ht="15.75" thickBot="1">
      <c r="A23" s="52" t="s">
        <v>17</v>
      </c>
      <c r="B23" s="135">
        <v>25150</v>
      </c>
      <c r="C23" s="26">
        <f t="shared" si="6"/>
        <v>93.14814814814815</v>
      </c>
      <c r="D23" s="134">
        <v>280</v>
      </c>
      <c r="E23" s="26">
        <f t="shared" si="5"/>
        <v>89.82142857142857</v>
      </c>
      <c r="F23" s="27">
        <f t="shared" si="1"/>
        <v>89.82142857142857</v>
      </c>
      <c r="G23" s="28">
        <f aca="true" t="shared" si="7" ref="G23:G28">E23-I23</f>
        <v>-12.078571428571436</v>
      </c>
      <c r="H23" s="143"/>
      <c r="I23" s="144">
        <v>101.9</v>
      </c>
      <c r="J23" s="134">
        <v>27000</v>
      </c>
      <c r="K23" s="67">
        <f t="shared" si="3"/>
        <v>15</v>
      </c>
      <c r="L23" s="162">
        <v>265</v>
      </c>
      <c r="M23" s="163"/>
      <c r="N23" s="170">
        <v>280</v>
      </c>
      <c r="O23" s="115">
        <f t="shared" si="4"/>
        <v>0</v>
      </c>
    </row>
    <row r="24" spans="1:15" ht="15.75" thickBot="1">
      <c r="A24" s="58" t="s">
        <v>18</v>
      </c>
      <c r="B24" s="132">
        <v>24000</v>
      </c>
      <c r="C24" s="29">
        <f t="shared" si="6"/>
        <v>87.27272727272727</v>
      </c>
      <c r="D24" s="133">
        <v>210</v>
      </c>
      <c r="E24" s="29">
        <f t="shared" si="5"/>
        <v>114.28571428571429</v>
      </c>
      <c r="F24" s="27">
        <f t="shared" si="1"/>
        <v>114.28571428571429</v>
      </c>
      <c r="G24" s="28">
        <f t="shared" si="7"/>
        <v>-16.714285714285708</v>
      </c>
      <c r="H24" s="148"/>
      <c r="I24" s="149">
        <v>131</v>
      </c>
      <c r="J24" s="133">
        <v>27500</v>
      </c>
      <c r="K24" s="72">
        <f t="shared" si="3"/>
        <v>0</v>
      </c>
      <c r="L24" s="133">
        <v>210</v>
      </c>
      <c r="M24" s="165"/>
      <c r="N24" s="170">
        <v>210</v>
      </c>
      <c r="O24" s="121">
        <f t="shared" si="4"/>
        <v>0</v>
      </c>
    </row>
    <row r="25" spans="1:15" ht="15.75" thickBot="1">
      <c r="A25" s="99" t="s">
        <v>19</v>
      </c>
      <c r="B25" s="31">
        <f>SUM(B7:B24)</f>
        <v>1906277</v>
      </c>
      <c r="C25" s="32">
        <f t="shared" si="6"/>
        <v>101.69853486829925</v>
      </c>
      <c r="D25" s="175">
        <f>SUM(D7:D24)</f>
        <v>16789</v>
      </c>
      <c r="E25" s="32">
        <f t="shared" si="5"/>
        <v>113.5432128179165</v>
      </c>
      <c r="F25" s="32">
        <f t="shared" si="1"/>
        <v>113.5432128179165</v>
      </c>
      <c r="G25" s="33">
        <f t="shared" si="7"/>
        <v>0.44321281791650335</v>
      </c>
      <c r="H25" s="150"/>
      <c r="I25" s="151">
        <v>113.1</v>
      </c>
      <c r="J25" s="152">
        <f>SUM(J7:J24)</f>
        <v>1874439</v>
      </c>
      <c r="K25" s="103">
        <f t="shared" si="3"/>
        <v>215</v>
      </c>
      <c r="L25" s="166">
        <f>SUM(L7:L24)</f>
        <v>16574</v>
      </c>
      <c r="M25" s="163"/>
      <c r="N25" s="172">
        <f>SUM(N7:N24)</f>
        <v>16742</v>
      </c>
      <c r="O25" s="115">
        <f t="shared" si="4"/>
        <v>47</v>
      </c>
    </row>
    <row r="26" spans="1:15" ht="15">
      <c r="A26" s="56" t="s">
        <v>26</v>
      </c>
      <c r="B26" s="18">
        <v>51242</v>
      </c>
      <c r="C26" s="40">
        <f t="shared" si="6"/>
        <v>109.26032538007206</v>
      </c>
      <c r="D26" s="177">
        <v>579</v>
      </c>
      <c r="E26" s="41">
        <f t="shared" si="5"/>
        <v>88.50086355785838</v>
      </c>
      <c r="F26" s="41">
        <f t="shared" si="1"/>
        <v>88.50086355785838</v>
      </c>
      <c r="G26" s="41">
        <f t="shared" si="7"/>
        <v>7.500863557858381</v>
      </c>
      <c r="H26" s="155"/>
      <c r="I26" s="155">
        <v>81</v>
      </c>
      <c r="J26" s="156">
        <v>46899</v>
      </c>
      <c r="K26" s="181">
        <f t="shared" si="3"/>
        <v>0</v>
      </c>
      <c r="L26" s="183">
        <v>579</v>
      </c>
      <c r="M26" s="163"/>
      <c r="N26" s="170">
        <v>579</v>
      </c>
      <c r="O26" s="115">
        <f t="shared" si="4"/>
        <v>0</v>
      </c>
    </row>
    <row r="27" spans="1:15" ht="20.25" customHeight="1" thickBot="1">
      <c r="A27" s="136" t="s">
        <v>49</v>
      </c>
      <c r="B27" s="23">
        <v>24839</v>
      </c>
      <c r="C27" s="29">
        <f t="shared" si="6"/>
        <v>104.99640698313395</v>
      </c>
      <c r="D27" s="178">
        <v>346</v>
      </c>
      <c r="E27" s="42">
        <f t="shared" si="5"/>
        <v>71.78901734104046</v>
      </c>
      <c r="F27" s="27">
        <f t="shared" si="1"/>
        <v>71.78901734104046</v>
      </c>
      <c r="G27" s="27">
        <f t="shared" si="7"/>
        <v>-4.510982658959534</v>
      </c>
      <c r="H27" s="157"/>
      <c r="I27" s="157">
        <v>76.3</v>
      </c>
      <c r="J27" s="158">
        <v>23657</v>
      </c>
      <c r="K27" s="182">
        <f t="shared" si="3"/>
        <v>36</v>
      </c>
      <c r="L27" s="179">
        <v>310</v>
      </c>
      <c r="M27" s="163"/>
      <c r="N27" s="170">
        <v>345</v>
      </c>
      <c r="O27" s="115">
        <f t="shared" si="4"/>
        <v>1</v>
      </c>
    </row>
    <row r="28" spans="1:15" ht="15.75" thickBot="1">
      <c r="A28" s="43" t="s">
        <v>20</v>
      </c>
      <c r="B28" s="36">
        <f>SUM(B25:B27)</f>
        <v>1982358</v>
      </c>
      <c r="C28" s="44">
        <f t="shared" si="6"/>
        <v>101.92098180200976</v>
      </c>
      <c r="D28" s="161">
        <f>SUM(D25:D27)</f>
        <v>17714</v>
      </c>
      <c r="E28" s="32">
        <f t="shared" si="5"/>
        <v>111.90911143728124</v>
      </c>
      <c r="F28" s="44">
        <f t="shared" si="1"/>
        <v>111.90911143728124</v>
      </c>
      <c r="G28" s="45">
        <f t="shared" si="7"/>
        <v>0.5091114372812342</v>
      </c>
      <c r="H28" s="159"/>
      <c r="I28" s="160">
        <v>111.4</v>
      </c>
      <c r="J28" s="161">
        <f>SUM(J25:J27)</f>
        <v>1944995</v>
      </c>
      <c r="K28" s="35">
        <f>D28-L29</f>
        <v>17714</v>
      </c>
      <c r="L28" s="184">
        <f>L25+L26+L27</f>
        <v>17463</v>
      </c>
      <c r="M28" s="163"/>
      <c r="N28" s="173">
        <f>SUM(N25:N27)</f>
        <v>17666</v>
      </c>
      <c r="O28" s="115">
        <f t="shared" si="4"/>
        <v>48</v>
      </c>
    </row>
    <row r="29" spans="1:12" ht="15">
      <c r="A29" s="46"/>
      <c r="B29" s="47" t="s">
        <v>25</v>
      </c>
      <c r="C29" s="46"/>
      <c r="D29" s="46"/>
      <c r="E29" s="46"/>
      <c r="F29" s="48"/>
      <c r="G29" s="46"/>
      <c r="H29" s="49"/>
      <c r="I29" s="48"/>
      <c r="J29" s="50"/>
      <c r="K29" s="48"/>
      <c r="L29" s="180"/>
    </row>
    <row r="30" spans="1:12" ht="15">
      <c r="A30" s="85" t="s">
        <v>65</v>
      </c>
      <c r="B30" s="46"/>
      <c r="C30" s="46"/>
      <c r="D30" s="20">
        <f>L29</f>
        <v>0</v>
      </c>
      <c r="E30" s="86"/>
      <c r="F30" s="48"/>
      <c r="G30" s="46"/>
      <c r="H30" s="87"/>
      <c r="I30" s="46">
        <v>2017</v>
      </c>
      <c r="J30" s="48">
        <v>2017</v>
      </c>
      <c r="K30" s="48"/>
      <c r="L30" s="48">
        <v>2017</v>
      </c>
    </row>
    <row r="31" spans="1:12" ht="15">
      <c r="A31" s="88" t="s">
        <v>21</v>
      </c>
      <c r="B31" s="86"/>
      <c r="C31" s="86"/>
      <c r="D31" s="20">
        <f>N28</f>
        <v>17666</v>
      </c>
      <c r="E31" s="46"/>
      <c r="F31" s="89"/>
      <c r="G31" s="86"/>
      <c r="H31" s="87"/>
      <c r="I31" s="90"/>
      <c r="J31" s="90"/>
      <c r="K31" s="90"/>
      <c r="L31" s="90"/>
    </row>
    <row r="32" spans="1:12" ht="15">
      <c r="A32" s="91" t="s">
        <v>22</v>
      </c>
      <c r="B32" s="91"/>
      <c r="C32" s="91"/>
      <c r="D32" s="92"/>
      <c r="E32" s="86"/>
      <c r="F32" s="90"/>
      <c r="G32" s="86"/>
      <c r="H32" s="87"/>
      <c r="I32" s="90"/>
      <c r="J32" s="90"/>
      <c r="K32" s="90"/>
      <c r="L32" s="90"/>
    </row>
    <row r="33" spans="1:12" ht="15">
      <c r="A33" s="4" t="s">
        <v>23</v>
      </c>
      <c r="B33" s="93"/>
      <c r="C33" s="93"/>
      <c r="D33" s="94">
        <f>D28-D30</f>
        <v>17714</v>
      </c>
      <c r="E33" s="88"/>
      <c r="F33" s="88"/>
      <c r="G33" s="95"/>
      <c r="H33" s="96"/>
      <c r="I33" s="97"/>
      <c r="J33" s="95"/>
      <c r="K33" s="98"/>
      <c r="L33" s="98"/>
    </row>
    <row r="34" spans="1:12" ht="15">
      <c r="A34" s="4" t="s">
        <v>24</v>
      </c>
      <c r="B34" s="93"/>
      <c r="C34" s="93"/>
      <c r="D34" s="94">
        <f>D28-D31</f>
        <v>48</v>
      </c>
      <c r="E34" s="86"/>
      <c r="F34" s="98"/>
      <c r="G34" s="86"/>
      <c r="H34" s="87"/>
      <c r="I34" s="98" t="s">
        <v>35</v>
      </c>
      <c r="J34" s="98"/>
      <c r="K34" s="98"/>
      <c r="L34" s="98"/>
    </row>
  </sheetData>
  <sheetProtection/>
  <mergeCells count="14">
    <mergeCell ref="E4:E6"/>
    <mergeCell ref="H4:H6"/>
    <mergeCell ref="I4:I6"/>
    <mergeCell ref="J4:J6"/>
    <mergeCell ref="K4:K6"/>
    <mergeCell ref="L4:L6"/>
    <mergeCell ref="F5:F6"/>
    <mergeCell ref="G5:G6"/>
    <mergeCell ref="N5:O5"/>
    <mergeCell ref="A2:L3"/>
    <mergeCell ref="A4:A6"/>
    <mergeCell ref="B4:B6"/>
    <mergeCell ref="C4:C6"/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38.140625" style="0" customWidth="1"/>
    <col min="2" max="2" width="12.140625" style="0" customWidth="1"/>
    <col min="3" max="3" width="10.00390625" style="0" customWidth="1"/>
    <col min="5" max="5" width="9.8515625" style="0" customWidth="1"/>
    <col min="6" max="6" width="10.7109375" style="0" customWidth="1"/>
    <col min="7" max="7" width="11.28125" style="0" customWidth="1"/>
    <col min="8" max="8" width="10.421875" style="0" customWidth="1"/>
    <col min="9" max="9" width="12.57421875" style="0" customWidth="1"/>
    <col min="10" max="10" width="10.7109375" style="0" customWidth="1"/>
    <col min="12" max="12" width="10.28125" style="0" customWidth="1"/>
  </cols>
  <sheetData>
    <row r="1" spans="1:12" ht="15">
      <c r="A1" s="202" t="s">
        <v>47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24" customHeight="1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197" t="s">
        <v>1</v>
      </c>
      <c r="C3" s="201" t="s">
        <v>28</v>
      </c>
      <c r="D3" s="197" t="s">
        <v>2</v>
      </c>
      <c r="E3" s="201" t="s">
        <v>3</v>
      </c>
      <c r="F3" s="24" t="s">
        <v>4</v>
      </c>
      <c r="G3" s="25" t="s">
        <v>5</v>
      </c>
      <c r="H3" s="197" t="s">
        <v>32</v>
      </c>
      <c r="I3" s="201" t="s">
        <v>30</v>
      </c>
      <c r="J3" s="197" t="s">
        <v>29</v>
      </c>
      <c r="K3" s="201" t="s">
        <v>44</v>
      </c>
      <c r="L3" s="197" t="s">
        <v>36</v>
      </c>
    </row>
    <row r="4" spans="1:12" ht="15">
      <c r="A4" s="199"/>
      <c r="B4" s="199"/>
      <c r="C4" s="199"/>
      <c r="D4" s="199"/>
      <c r="E4" s="199"/>
      <c r="F4" s="197" t="s">
        <v>6</v>
      </c>
      <c r="G4" s="197" t="s">
        <v>33</v>
      </c>
      <c r="H4" s="199"/>
      <c r="I4" s="199"/>
      <c r="J4" s="199"/>
      <c r="K4" s="199"/>
      <c r="L4" s="199"/>
    </row>
    <row r="5" spans="1:12" ht="44.25" customHeight="1" thickBot="1">
      <c r="A5" s="198"/>
      <c r="B5" s="200"/>
      <c r="C5" s="198"/>
      <c r="D5" s="200"/>
      <c r="E5" s="198"/>
      <c r="F5" s="200"/>
      <c r="G5" s="198"/>
      <c r="H5" s="200"/>
      <c r="I5" s="200"/>
      <c r="J5" s="200"/>
      <c r="K5" s="200"/>
      <c r="L5" s="200"/>
    </row>
    <row r="6" spans="1:12" ht="15.75" thickBot="1">
      <c r="A6" s="51" t="s">
        <v>7</v>
      </c>
      <c r="B6" s="16">
        <v>110609</v>
      </c>
      <c r="C6" s="26">
        <f aca="true" t="shared" si="0" ref="C6:C30">B6/J6*100</f>
        <v>104.41411080588674</v>
      </c>
      <c r="D6" s="59">
        <v>1000</v>
      </c>
      <c r="E6" s="26">
        <f aca="true" t="shared" si="1" ref="E6:E30">B6/D6</f>
        <v>110.609</v>
      </c>
      <c r="F6" s="27">
        <f aca="true" t="shared" si="2" ref="F6:F30">E6-H6</f>
        <v>1.6089999999999947</v>
      </c>
      <c r="G6" s="28">
        <f aca="true" t="shared" si="3" ref="G6:G16">E6-I6</f>
        <v>4.708999999999989</v>
      </c>
      <c r="H6" s="65">
        <v>109</v>
      </c>
      <c r="I6" s="66">
        <v>105.9</v>
      </c>
      <c r="J6" s="59">
        <v>105933</v>
      </c>
      <c r="K6" s="67">
        <f aca="true" t="shared" si="4" ref="K6:K30">D6-L6</f>
        <v>0</v>
      </c>
      <c r="L6" s="68">
        <v>1000</v>
      </c>
    </row>
    <row r="7" spans="1:12" ht="15.75" thickBot="1">
      <c r="A7" s="51" t="s">
        <v>8</v>
      </c>
      <c r="B7" s="16">
        <v>108066</v>
      </c>
      <c r="C7" s="26">
        <f t="shared" si="0"/>
        <v>107.75888717156106</v>
      </c>
      <c r="D7" s="59">
        <v>1138</v>
      </c>
      <c r="E7" s="26">
        <f t="shared" si="1"/>
        <v>94.96133567662567</v>
      </c>
      <c r="F7" s="27">
        <f t="shared" si="2"/>
        <v>-0.8386643233743314</v>
      </c>
      <c r="G7" s="28">
        <f t="shared" si="3"/>
        <v>7.961335676625666</v>
      </c>
      <c r="H7" s="65">
        <v>95.8</v>
      </c>
      <c r="I7" s="66">
        <v>87</v>
      </c>
      <c r="J7" s="59">
        <v>100285</v>
      </c>
      <c r="K7" s="67">
        <f t="shared" si="4"/>
        <v>-15</v>
      </c>
      <c r="L7" s="68">
        <v>1153</v>
      </c>
    </row>
    <row r="8" spans="1:12" ht="15.75" thickBot="1">
      <c r="A8" s="51" t="s">
        <v>9</v>
      </c>
      <c r="B8" s="16">
        <v>111674</v>
      </c>
      <c r="C8" s="26">
        <f t="shared" si="0"/>
        <v>109.90886364978448</v>
      </c>
      <c r="D8" s="59">
        <v>778</v>
      </c>
      <c r="E8" s="26">
        <f t="shared" si="1"/>
        <v>143.53984575835474</v>
      </c>
      <c r="F8" s="27">
        <f t="shared" si="2"/>
        <v>-4.460154241645256</v>
      </c>
      <c r="G8" s="28">
        <f t="shared" si="3"/>
        <v>12.93984575835475</v>
      </c>
      <c r="H8" s="65">
        <v>148</v>
      </c>
      <c r="I8" s="66">
        <v>130.6</v>
      </c>
      <c r="J8" s="59">
        <v>101606</v>
      </c>
      <c r="K8" s="67">
        <f t="shared" si="4"/>
        <v>0</v>
      </c>
      <c r="L8" s="68">
        <v>778</v>
      </c>
    </row>
    <row r="9" spans="1:12" ht="15.75" thickBot="1">
      <c r="A9" s="51" t="s">
        <v>10</v>
      </c>
      <c r="B9" s="16">
        <v>94210</v>
      </c>
      <c r="C9" s="26">
        <f t="shared" si="0"/>
        <v>123.0779280161996</v>
      </c>
      <c r="D9" s="59">
        <v>1075</v>
      </c>
      <c r="E9" s="26">
        <f t="shared" si="1"/>
        <v>87.63720930232559</v>
      </c>
      <c r="F9" s="27">
        <f t="shared" si="2"/>
        <v>3.537209302325593</v>
      </c>
      <c r="G9" s="28">
        <f t="shared" si="3"/>
        <v>15.737209302325581</v>
      </c>
      <c r="H9" s="69">
        <v>84.1</v>
      </c>
      <c r="I9" s="66">
        <v>71.9</v>
      </c>
      <c r="J9" s="59">
        <v>76545</v>
      </c>
      <c r="K9" s="67">
        <f t="shared" si="4"/>
        <v>11</v>
      </c>
      <c r="L9" s="68">
        <v>1064</v>
      </c>
    </row>
    <row r="10" spans="1:12" ht="15.75" thickBot="1">
      <c r="A10" s="52" t="s">
        <v>40</v>
      </c>
      <c r="B10" s="16">
        <v>0</v>
      </c>
      <c r="C10" s="26">
        <f t="shared" si="0"/>
        <v>0</v>
      </c>
      <c r="D10" s="60">
        <v>0</v>
      </c>
      <c r="E10" s="26" t="e">
        <f t="shared" si="1"/>
        <v>#DIV/0!</v>
      </c>
      <c r="F10" s="27" t="e">
        <f t="shared" si="2"/>
        <v>#DIV/0!</v>
      </c>
      <c r="G10" s="28" t="e">
        <f t="shared" si="3"/>
        <v>#DIV/0!</v>
      </c>
      <c r="H10" s="70" t="e">
        <v>#DIV/0!</v>
      </c>
      <c r="I10" s="66">
        <v>34.8</v>
      </c>
      <c r="J10" s="59">
        <v>5046</v>
      </c>
      <c r="K10" s="67">
        <f t="shared" si="4"/>
        <v>-145</v>
      </c>
      <c r="L10" s="68">
        <v>145</v>
      </c>
    </row>
    <row r="11" spans="1:12" ht="15.75" thickBot="1">
      <c r="A11" s="52" t="s">
        <v>39</v>
      </c>
      <c r="B11" s="16">
        <v>0</v>
      </c>
      <c r="C11" s="26">
        <f t="shared" si="0"/>
        <v>0</v>
      </c>
      <c r="D11" s="59">
        <v>0</v>
      </c>
      <c r="E11" s="26" t="e">
        <f t="shared" si="1"/>
        <v>#DIV/0!</v>
      </c>
      <c r="F11" s="27" t="e">
        <f t="shared" si="2"/>
        <v>#DIV/0!</v>
      </c>
      <c r="G11" s="28" t="e">
        <f t="shared" si="3"/>
        <v>#DIV/0!</v>
      </c>
      <c r="H11" s="71" t="e">
        <v>#DIV/0!</v>
      </c>
      <c r="I11" s="66">
        <v>101.7</v>
      </c>
      <c r="J11" s="59">
        <v>147463</v>
      </c>
      <c r="K11" s="67">
        <f t="shared" si="4"/>
        <v>-1450</v>
      </c>
      <c r="L11" s="68">
        <v>1450</v>
      </c>
    </row>
    <row r="12" spans="1:12" ht="15.75" thickBot="1">
      <c r="A12" s="51" t="s">
        <v>11</v>
      </c>
      <c r="B12" s="16">
        <v>127766</v>
      </c>
      <c r="C12" s="26">
        <f t="shared" si="0"/>
        <v>95.92402117196592</v>
      </c>
      <c r="D12" s="59">
        <v>1200</v>
      </c>
      <c r="E12" s="26">
        <f t="shared" si="1"/>
        <v>106.47166666666666</v>
      </c>
      <c r="F12" s="27">
        <f t="shared" si="2"/>
        <v>2.971666666666664</v>
      </c>
      <c r="G12" s="28">
        <f t="shared" si="3"/>
        <v>-4.528333333333336</v>
      </c>
      <c r="H12" s="65">
        <v>103.5</v>
      </c>
      <c r="I12" s="66">
        <v>111</v>
      </c>
      <c r="J12" s="59">
        <v>133195</v>
      </c>
      <c r="K12" s="67">
        <f t="shared" si="4"/>
        <v>0</v>
      </c>
      <c r="L12" s="68">
        <v>1200</v>
      </c>
    </row>
    <row r="13" spans="1:12" ht="15.75" thickBot="1">
      <c r="A13" s="51" t="s">
        <v>41</v>
      </c>
      <c r="B13" s="16">
        <v>227025</v>
      </c>
      <c r="C13" s="26">
        <f t="shared" si="0"/>
        <v>102.09978592887082</v>
      </c>
      <c r="D13" s="59">
        <v>2149</v>
      </c>
      <c r="E13" s="26">
        <f t="shared" si="1"/>
        <v>105.64215914378781</v>
      </c>
      <c r="F13" s="27">
        <f t="shared" si="2"/>
        <v>0.24215914378780212</v>
      </c>
      <c r="G13" s="28">
        <f t="shared" si="3"/>
        <v>-2.757840856212198</v>
      </c>
      <c r="H13" s="65">
        <v>105.4</v>
      </c>
      <c r="I13" s="66">
        <v>108.4</v>
      </c>
      <c r="J13" s="59">
        <v>222356</v>
      </c>
      <c r="K13" s="67">
        <f t="shared" si="4"/>
        <v>97</v>
      </c>
      <c r="L13" s="68">
        <v>2052</v>
      </c>
    </row>
    <row r="14" spans="1:12" s="11" customFormat="1" ht="15.75" thickBot="1">
      <c r="A14" s="51" t="s">
        <v>12</v>
      </c>
      <c r="B14" s="16">
        <v>42958</v>
      </c>
      <c r="C14" s="26">
        <f t="shared" si="0"/>
        <v>100.38088561747868</v>
      </c>
      <c r="D14" s="59">
        <v>420</v>
      </c>
      <c r="E14" s="26">
        <f t="shared" si="1"/>
        <v>102.28095238095239</v>
      </c>
      <c r="F14" s="27">
        <f t="shared" si="2"/>
        <v>-2.4190476190476176</v>
      </c>
      <c r="G14" s="28">
        <f t="shared" si="3"/>
        <v>0.3809523809523796</v>
      </c>
      <c r="H14" s="65">
        <v>104.7</v>
      </c>
      <c r="I14" s="66">
        <v>101.9</v>
      </c>
      <c r="J14" s="59">
        <v>42795</v>
      </c>
      <c r="K14" s="72">
        <f t="shared" si="4"/>
        <v>0</v>
      </c>
      <c r="L14" s="59">
        <v>420</v>
      </c>
    </row>
    <row r="15" spans="1:12" ht="15.75" thickBot="1">
      <c r="A15" s="51" t="s">
        <v>13</v>
      </c>
      <c r="B15" s="16">
        <v>211609</v>
      </c>
      <c r="C15" s="26">
        <f t="shared" si="0"/>
        <v>107.98416027515398</v>
      </c>
      <c r="D15" s="59">
        <v>1730</v>
      </c>
      <c r="E15" s="26">
        <f t="shared" si="1"/>
        <v>122.31734104046242</v>
      </c>
      <c r="F15" s="27">
        <f t="shared" si="2"/>
        <v>-2.1826589595375765</v>
      </c>
      <c r="G15" s="28">
        <f t="shared" si="3"/>
        <v>8.417341040462418</v>
      </c>
      <c r="H15" s="65">
        <v>124.5</v>
      </c>
      <c r="I15" s="66">
        <v>113.9</v>
      </c>
      <c r="J15" s="59">
        <v>195963</v>
      </c>
      <c r="K15" s="67">
        <f t="shared" si="4"/>
        <v>10</v>
      </c>
      <c r="L15" s="68">
        <v>1720</v>
      </c>
    </row>
    <row r="16" spans="1:12" ht="15.75" thickBot="1">
      <c r="A16" s="51" t="s">
        <v>14</v>
      </c>
      <c r="B16" s="16">
        <v>184554</v>
      </c>
      <c r="C16" s="26">
        <f t="shared" si="0"/>
        <v>106.92336214687957</v>
      </c>
      <c r="D16" s="59">
        <v>1683</v>
      </c>
      <c r="E16" s="26">
        <f t="shared" si="1"/>
        <v>109.65775401069519</v>
      </c>
      <c r="F16" s="27">
        <f t="shared" si="2"/>
        <v>-0.042245989304817044</v>
      </c>
      <c r="G16" s="28">
        <f t="shared" si="3"/>
        <v>2.457754010695183</v>
      </c>
      <c r="H16" s="65">
        <v>109.7</v>
      </c>
      <c r="I16" s="66">
        <v>107.2</v>
      </c>
      <c r="J16" s="59">
        <v>172604</v>
      </c>
      <c r="K16" s="67">
        <f t="shared" si="4"/>
        <v>73</v>
      </c>
      <c r="L16" s="68">
        <v>1610</v>
      </c>
    </row>
    <row r="17" spans="1:12" ht="15.75" thickBot="1">
      <c r="A17" s="51" t="s">
        <v>38</v>
      </c>
      <c r="B17" s="16">
        <v>44891</v>
      </c>
      <c r="C17" s="26" t="e">
        <f t="shared" si="0"/>
        <v>#DIV/0!</v>
      </c>
      <c r="D17" s="59">
        <v>616</v>
      </c>
      <c r="E17" s="26">
        <f t="shared" si="1"/>
        <v>72.875</v>
      </c>
      <c r="F17" s="27">
        <f t="shared" si="2"/>
        <v>0.9749999999999943</v>
      </c>
      <c r="G17" s="28">
        <v>0</v>
      </c>
      <c r="H17" s="65">
        <v>71.9</v>
      </c>
      <c r="I17" s="66">
        <v>0</v>
      </c>
      <c r="J17" s="59">
        <v>0</v>
      </c>
      <c r="K17" s="67">
        <f t="shared" si="4"/>
        <v>616</v>
      </c>
      <c r="L17" s="68">
        <v>0</v>
      </c>
    </row>
    <row r="18" spans="1:12" ht="15.75" thickBot="1">
      <c r="A18" s="51" t="s">
        <v>15</v>
      </c>
      <c r="B18" s="16">
        <v>98621</v>
      </c>
      <c r="C18" s="26">
        <f t="shared" si="0"/>
        <v>102.1979274611399</v>
      </c>
      <c r="D18" s="59">
        <v>789</v>
      </c>
      <c r="E18" s="26">
        <f t="shared" si="1"/>
        <v>124.99493029150824</v>
      </c>
      <c r="F18" s="27">
        <f t="shared" si="2"/>
        <v>-0.10506970849175445</v>
      </c>
      <c r="G18" s="28">
        <f>E18-I18</f>
        <v>3.594930291508234</v>
      </c>
      <c r="H18" s="65">
        <v>125.1</v>
      </c>
      <c r="I18" s="66">
        <v>121.4</v>
      </c>
      <c r="J18" s="59">
        <v>96500</v>
      </c>
      <c r="K18" s="67">
        <f t="shared" si="4"/>
        <v>-6</v>
      </c>
      <c r="L18" s="68">
        <v>795</v>
      </c>
    </row>
    <row r="19" spans="1:12" ht="15.75" customHeight="1" thickBot="1">
      <c r="A19" s="83" t="s">
        <v>45</v>
      </c>
      <c r="B19" s="16">
        <v>55421</v>
      </c>
      <c r="C19" s="26">
        <f t="shared" si="0"/>
        <v>96.88308509894414</v>
      </c>
      <c r="D19" s="59">
        <v>488</v>
      </c>
      <c r="E19" s="26">
        <f t="shared" si="1"/>
        <v>113.56762295081967</v>
      </c>
      <c r="F19" s="27">
        <f t="shared" si="2"/>
        <v>-0.03237704918032591</v>
      </c>
      <c r="G19" s="28">
        <f>E19-I19</f>
        <v>-1.532377049180326</v>
      </c>
      <c r="H19" s="65">
        <v>113.6</v>
      </c>
      <c r="I19" s="66">
        <v>115.1</v>
      </c>
      <c r="J19" s="59">
        <v>57204</v>
      </c>
      <c r="K19" s="67">
        <f t="shared" si="4"/>
        <v>-9</v>
      </c>
      <c r="L19" s="68">
        <v>497</v>
      </c>
    </row>
    <row r="20" spans="1:12" ht="15.75" thickBot="1">
      <c r="A20" s="53" t="s">
        <v>16</v>
      </c>
      <c r="B20" s="16">
        <v>87027</v>
      </c>
      <c r="C20" s="26">
        <f t="shared" si="0"/>
        <v>108.59506607269869</v>
      </c>
      <c r="D20" s="59">
        <v>869</v>
      </c>
      <c r="E20" s="26">
        <f t="shared" si="1"/>
        <v>100.14614499424626</v>
      </c>
      <c r="F20" s="27">
        <f t="shared" si="2"/>
        <v>1.9461449942462536</v>
      </c>
      <c r="G20" s="28">
        <f>E20-I20</f>
        <v>9.546144994246262</v>
      </c>
      <c r="H20" s="65">
        <v>98.2</v>
      </c>
      <c r="I20" s="66">
        <v>90.6</v>
      </c>
      <c r="J20" s="59">
        <v>80139</v>
      </c>
      <c r="K20" s="67">
        <f t="shared" si="4"/>
        <v>-16</v>
      </c>
      <c r="L20" s="68">
        <v>885</v>
      </c>
    </row>
    <row r="21" spans="1:12" ht="15.75" thickBot="1">
      <c r="A21" s="51" t="s">
        <v>43</v>
      </c>
      <c r="B21" s="16">
        <v>160888</v>
      </c>
      <c r="C21" s="26" t="e">
        <f t="shared" si="0"/>
        <v>#DIV/0!</v>
      </c>
      <c r="D21" s="59">
        <v>1532</v>
      </c>
      <c r="E21" s="26">
        <f t="shared" si="1"/>
        <v>105.0182767624021</v>
      </c>
      <c r="F21" s="27">
        <f t="shared" si="2"/>
        <v>0.21827676240209826</v>
      </c>
      <c r="G21" s="28">
        <v>0</v>
      </c>
      <c r="H21" s="71">
        <v>104.8</v>
      </c>
      <c r="I21" s="66">
        <v>0</v>
      </c>
      <c r="J21" s="59">
        <v>0</v>
      </c>
      <c r="K21" s="67">
        <f t="shared" si="4"/>
        <v>1532</v>
      </c>
      <c r="L21" s="68">
        <v>0</v>
      </c>
    </row>
    <row r="22" spans="1:12" ht="15.75" thickBot="1">
      <c r="A22" s="53" t="s">
        <v>34</v>
      </c>
      <c r="B22" s="16">
        <v>55300</v>
      </c>
      <c r="C22" s="26">
        <f t="shared" si="0"/>
        <v>115.20833333333333</v>
      </c>
      <c r="D22" s="59">
        <v>700</v>
      </c>
      <c r="E22" s="26">
        <f t="shared" si="1"/>
        <v>79</v>
      </c>
      <c r="F22" s="27">
        <f t="shared" si="2"/>
        <v>0.5999999999999943</v>
      </c>
      <c r="G22" s="28">
        <v>0</v>
      </c>
      <c r="H22" s="65">
        <v>78.4</v>
      </c>
      <c r="I22" s="66">
        <v>68.4</v>
      </c>
      <c r="J22" s="59">
        <v>48000</v>
      </c>
      <c r="K22" s="67">
        <f t="shared" si="4"/>
        <v>-2</v>
      </c>
      <c r="L22" s="68">
        <v>702</v>
      </c>
    </row>
    <row r="23" spans="1:12" ht="15.75" thickBot="1">
      <c r="A23" s="54" t="s">
        <v>27</v>
      </c>
      <c r="B23" s="16">
        <v>0</v>
      </c>
      <c r="C23" s="26" t="e">
        <f t="shared" si="0"/>
        <v>#DIV/0!</v>
      </c>
      <c r="D23" s="59">
        <v>0</v>
      </c>
      <c r="E23" s="26" t="e">
        <f t="shared" si="1"/>
        <v>#DIV/0!</v>
      </c>
      <c r="F23" s="27" t="e">
        <f t="shared" si="2"/>
        <v>#DIV/0!</v>
      </c>
      <c r="G23" s="28" t="e">
        <f aca="true" t="shared" si="5" ref="G23:G30">E23-I23</f>
        <v>#DIV/0!</v>
      </c>
      <c r="H23" s="65" t="e">
        <v>#DIV/0!</v>
      </c>
      <c r="I23" s="66">
        <v>0</v>
      </c>
      <c r="J23" s="59">
        <v>0</v>
      </c>
      <c r="K23" s="67">
        <f t="shared" si="4"/>
        <v>0</v>
      </c>
      <c r="L23" s="68">
        <v>0</v>
      </c>
    </row>
    <row r="24" spans="1:12" ht="15.75" thickBot="1">
      <c r="A24" s="52" t="s">
        <v>17</v>
      </c>
      <c r="B24" s="16">
        <v>24700</v>
      </c>
      <c r="C24" s="26">
        <f t="shared" si="0"/>
        <v>92.99698795180723</v>
      </c>
      <c r="D24" s="59">
        <v>280</v>
      </c>
      <c r="E24" s="26">
        <f t="shared" si="1"/>
        <v>88.21428571428571</v>
      </c>
      <c r="F24" s="27">
        <f t="shared" si="2"/>
        <v>0.014285714285705353</v>
      </c>
      <c r="G24" s="28">
        <f t="shared" si="5"/>
        <v>-11.985714285714295</v>
      </c>
      <c r="H24" s="65">
        <v>88.2</v>
      </c>
      <c r="I24" s="66">
        <v>100.2</v>
      </c>
      <c r="J24" s="59">
        <v>26560</v>
      </c>
      <c r="K24" s="67">
        <f t="shared" si="4"/>
        <v>15</v>
      </c>
      <c r="L24" s="68">
        <v>265</v>
      </c>
    </row>
    <row r="25" spans="1:12" ht="15.75" thickBot="1">
      <c r="A25" s="58" t="s">
        <v>18</v>
      </c>
      <c r="B25" s="17">
        <v>22000</v>
      </c>
      <c r="C25" s="29">
        <f t="shared" si="0"/>
        <v>101.14942528735634</v>
      </c>
      <c r="D25" s="61">
        <v>210</v>
      </c>
      <c r="E25" s="29">
        <f t="shared" si="1"/>
        <v>104.76190476190476</v>
      </c>
      <c r="F25" s="27">
        <f t="shared" si="2"/>
        <v>-0.03809523809523796</v>
      </c>
      <c r="G25" s="28">
        <f t="shared" si="5"/>
        <v>1.1619047619047649</v>
      </c>
      <c r="H25" s="73">
        <v>104.8</v>
      </c>
      <c r="I25" s="74">
        <v>103.6</v>
      </c>
      <c r="J25" s="61">
        <v>21750</v>
      </c>
      <c r="K25" s="67">
        <f t="shared" si="4"/>
        <v>0</v>
      </c>
      <c r="L25" s="75">
        <v>210</v>
      </c>
    </row>
    <row r="26" spans="1:12" ht="15.75" thickBot="1">
      <c r="A26" s="30" t="s">
        <v>19</v>
      </c>
      <c r="B26" s="31">
        <f>SUM(B6:B25)</f>
        <v>1767319</v>
      </c>
      <c r="C26" s="32">
        <f t="shared" si="0"/>
        <v>108.1627644521477</v>
      </c>
      <c r="D26" s="31">
        <f>SUM(D6:D25)</f>
        <v>16657</v>
      </c>
      <c r="E26" s="32">
        <f t="shared" si="1"/>
        <v>106.10067839346821</v>
      </c>
      <c r="F26" s="32">
        <f t="shared" si="2"/>
        <v>0.20067839346820904</v>
      </c>
      <c r="G26" s="33">
        <f t="shared" si="5"/>
        <v>3.6006783934682147</v>
      </c>
      <c r="H26" s="32">
        <v>105.9</v>
      </c>
      <c r="I26" s="34">
        <v>102.5</v>
      </c>
      <c r="J26" s="31">
        <f>SUM(J6:J25)</f>
        <v>1633944</v>
      </c>
      <c r="K26" s="35">
        <f t="shared" si="4"/>
        <v>711</v>
      </c>
      <c r="L26" s="36">
        <f>SUM(L6:L25)</f>
        <v>15946</v>
      </c>
    </row>
    <row r="27" spans="1:12" ht="15">
      <c r="A27" s="55" t="s">
        <v>31</v>
      </c>
      <c r="B27" s="37">
        <v>0</v>
      </c>
      <c r="C27" s="29">
        <f t="shared" si="0"/>
        <v>0</v>
      </c>
      <c r="D27" s="62">
        <v>0</v>
      </c>
      <c r="E27" s="38" t="e">
        <f t="shared" si="1"/>
        <v>#DIV/0!</v>
      </c>
      <c r="F27" s="39" t="e">
        <f t="shared" si="2"/>
        <v>#DIV/0!</v>
      </c>
      <c r="G27" s="39" t="e">
        <f t="shared" si="5"/>
        <v>#DIV/0!</v>
      </c>
      <c r="H27" s="76">
        <v>0</v>
      </c>
      <c r="I27" s="76">
        <v>84.5</v>
      </c>
      <c r="J27" s="62">
        <v>54596</v>
      </c>
      <c r="K27" s="77">
        <f t="shared" si="4"/>
        <v>-646</v>
      </c>
      <c r="L27" s="77">
        <v>646</v>
      </c>
    </row>
    <row r="28" spans="1:12" ht="15">
      <c r="A28" s="56" t="s">
        <v>26</v>
      </c>
      <c r="B28" s="18">
        <v>51531</v>
      </c>
      <c r="C28" s="40">
        <f t="shared" si="0"/>
        <v>111.25</v>
      </c>
      <c r="D28" s="63">
        <v>579</v>
      </c>
      <c r="E28" s="41">
        <f t="shared" si="1"/>
        <v>89</v>
      </c>
      <c r="F28" s="41">
        <f t="shared" si="2"/>
        <v>0</v>
      </c>
      <c r="G28" s="41">
        <f t="shared" si="5"/>
        <v>9</v>
      </c>
      <c r="H28" s="78">
        <v>89</v>
      </c>
      <c r="I28" s="78">
        <v>80</v>
      </c>
      <c r="J28" s="63">
        <v>46320</v>
      </c>
      <c r="K28" s="79">
        <f t="shared" si="4"/>
        <v>0</v>
      </c>
      <c r="L28" s="79">
        <v>579</v>
      </c>
    </row>
    <row r="29" spans="1:12" ht="33" customHeight="1" thickBot="1">
      <c r="A29" s="57" t="s">
        <v>42</v>
      </c>
      <c r="B29" s="23">
        <v>25702</v>
      </c>
      <c r="C29" s="29">
        <f t="shared" si="0"/>
        <v>148.10418347355076</v>
      </c>
      <c r="D29" s="64">
        <v>350</v>
      </c>
      <c r="E29" s="42">
        <f t="shared" si="1"/>
        <v>73.43428571428572</v>
      </c>
      <c r="F29" s="27">
        <f t="shared" si="2"/>
        <v>2.9342857142857213</v>
      </c>
      <c r="G29" s="27">
        <f t="shared" si="5"/>
        <v>15.634285714285724</v>
      </c>
      <c r="H29" s="80">
        <v>70.5</v>
      </c>
      <c r="I29" s="80">
        <v>57.8</v>
      </c>
      <c r="J29" s="81">
        <v>17354</v>
      </c>
      <c r="K29" s="82">
        <f t="shared" si="4"/>
        <v>50</v>
      </c>
      <c r="L29" s="82">
        <v>300</v>
      </c>
    </row>
    <row r="30" spans="1:12" ht="15.75" thickBot="1">
      <c r="A30" s="43" t="s">
        <v>20</v>
      </c>
      <c r="B30" s="36">
        <f>SUM(B26:B29)</f>
        <v>1844552</v>
      </c>
      <c r="C30" s="44">
        <f t="shared" si="0"/>
        <v>105.26979010554646</v>
      </c>
      <c r="D30" s="36">
        <f>SUM(D26:D29)</f>
        <v>17586</v>
      </c>
      <c r="E30" s="32">
        <f t="shared" si="1"/>
        <v>104.88752416695098</v>
      </c>
      <c r="F30" s="44">
        <f t="shared" si="2"/>
        <v>0.2875241669509876</v>
      </c>
      <c r="G30" s="45">
        <f t="shared" si="5"/>
        <v>4.587524166950985</v>
      </c>
      <c r="H30" s="44">
        <v>104.6</v>
      </c>
      <c r="I30" s="45">
        <v>100.3</v>
      </c>
      <c r="J30" s="36">
        <f>SUM(J26:J29)</f>
        <v>1752214</v>
      </c>
      <c r="K30" s="35">
        <f t="shared" si="4"/>
        <v>115</v>
      </c>
      <c r="L30" s="36">
        <f>L26+L27+L28+L29</f>
        <v>17471</v>
      </c>
    </row>
    <row r="31" spans="1:12" ht="15">
      <c r="A31" s="46"/>
      <c r="B31" s="47" t="s">
        <v>25</v>
      </c>
      <c r="C31" s="46"/>
      <c r="D31" s="46"/>
      <c r="E31" s="46"/>
      <c r="F31" s="48"/>
      <c r="G31" s="46"/>
      <c r="H31" s="49"/>
      <c r="I31" s="48"/>
      <c r="J31" s="50"/>
      <c r="K31" s="48"/>
      <c r="L31" s="48"/>
    </row>
    <row r="32" spans="1:12" ht="15">
      <c r="A32" s="9" t="s">
        <v>37</v>
      </c>
      <c r="B32" s="10"/>
      <c r="C32" s="10"/>
      <c r="D32" s="19">
        <f>L30</f>
        <v>17471</v>
      </c>
      <c r="E32" s="11"/>
      <c r="F32" s="8"/>
      <c r="G32" s="10"/>
      <c r="H32" s="7"/>
      <c r="I32" s="10">
        <v>2016</v>
      </c>
      <c r="J32" s="8">
        <v>2016</v>
      </c>
      <c r="K32" s="8"/>
      <c r="L32" s="8">
        <v>2016</v>
      </c>
    </row>
    <row r="33" spans="1:12" ht="15">
      <c r="A33" s="1" t="s">
        <v>21</v>
      </c>
      <c r="B33" s="11"/>
      <c r="C33" s="11"/>
      <c r="D33" s="20">
        <v>17586</v>
      </c>
      <c r="E33" s="10"/>
      <c r="F33" s="13"/>
      <c r="G33" s="11"/>
      <c r="H33" s="7"/>
      <c r="I33" s="2"/>
      <c r="J33" s="2"/>
      <c r="K33" s="2"/>
      <c r="L33" s="2"/>
    </row>
    <row r="34" spans="1:12" ht="15">
      <c r="A34" s="3" t="s">
        <v>22</v>
      </c>
      <c r="B34" s="3"/>
      <c r="C34" s="3"/>
      <c r="D34" s="22"/>
      <c r="E34" s="11"/>
      <c r="F34" s="12"/>
      <c r="G34" s="11"/>
      <c r="H34" s="7"/>
      <c r="I34" s="2"/>
      <c r="J34" s="2"/>
      <c r="K34" s="2"/>
      <c r="L34" s="2"/>
    </row>
    <row r="35" spans="1:10" ht="15">
      <c r="A35" s="4" t="s">
        <v>23</v>
      </c>
      <c r="B35" s="5"/>
      <c r="C35" s="5"/>
      <c r="D35" s="21">
        <f>D30-D32</f>
        <v>115</v>
      </c>
      <c r="E35" s="1"/>
      <c r="F35" s="1"/>
      <c r="G35" s="6"/>
      <c r="H35" s="14"/>
      <c r="I35" s="15"/>
      <c r="J35" s="6"/>
    </row>
    <row r="36" spans="1:9" ht="15">
      <c r="A36" s="4" t="s">
        <v>24</v>
      </c>
      <c r="B36" s="5"/>
      <c r="C36" s="5"/>
      <c r="D36" s="21">
        <f>D30-D33</f>
        <v>0</v>
      </c>
      <c r="E36" s="11"/>
      <c r="G36" s="11"/>
      <c r="H36" s="7"/>
      <c r="I36" t="s">
        <v>35</v>
      </c>
    </row>
  </sheetData>
  <sheetProtection/>
  <mergeCells count="13">
    <mergeCell ref="C3:C5"/>
    <mergeCell ref="D3:D5"/>
    <mergeCell ref="E3:E5"/>
    <mergeCell ref="A1:L2"/>
    <mergeCell ref="I3:I5"/>
    <mergeCell ref="J3:J5"/>
    <mergeCell ref="K3:K5"/>
    <mergeCell ref="L3:L5"/>
    <mergeCell ref="H3:H5"/>
    <mergeCell ref="F4:F5"/>
    <mergeCell ref="G4:G5"/>
    <mergeCell ref="A3:A5"/>
    <mergeCell ref="B3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1" sqref="A1:O33"/>
    </sheetView>
  </sheetViews>
  <sheetFormatPr defaultColWidth="9.140625" defaultRowHeight="15"/>
  <cols>
    <col min="1" max="1" width="40.421875" style="0" customWidth="1"/>
    <col min="2" max="2" width="13.8515625" style="0" customWidth="1"/>
    <col min="3" max="3" width="13.57421875" style="0" customWidth="1"/>
    <col min="4" max="4" width="13.00390625" style="0" customWidth="1"/>
    <col min="5" max="5" width="12.7109375" style="0" customWidth="1"/>
    <col min="6" max="6" width="11.8515625" style="0" customWidth="1"/>
    <col min="7" max="7" width="12.57421875" style="0" customWidth="1"/>
    <col min="8" max="8" width="13.00390625" style="0" customWidth="1"/>
    <col min="9" max="9" width="12.140625" style="0" customWidth="1"/>
    <col min="10" max="10" width="12.7109375" style="0" customWidth="1"/>
    <col min="11" max="11" width="12.00390625" style="0" customWidth="1"/>
    <col min="12" max="12" width="13.00390625" style="0" customWidth="1"/>
    <col min="16" max="16" width="6.00390625" style="0" customWidth="1"/>
    <col min="17" max="18" width="9.140625" style="0" hidden="1" customWidth="1"/>
  </cols>
  <sheetData>
    <row r="1" spans="1:12" ht="15">
      <c r="A1" s="202" t="s">
        <v>78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20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  <c r="S3" s="141"/>
      <c r="T3" t="s">
        <v>71</v>
      </c>
    </row>
    <row r="4" spans="1:20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  <c r="S4" s="140"/>
      <c r="T4" t="s">
        <v>70</v>
      </c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200"/>
      <c r="L5" s="213"/>
      <c r="N5" s="142" t="s">
        <v>54</v>
      </c>
      <c r="O5" s="137" t="s">
        <v>61</v>
      </c>
    </row>
    <row r="6" spans="1:15" ht="15.75" customHeight="1" thickBot="1">
      <c r="A6" s="52" t="s">
        <v>7</v>
      </c>
      <c r="B6" s="16">
        <v>121681</v>
      </c>
      <c r="C6" s="26">
        <f aca="true" t="shared" si="0" ref="C6:C13">B6/J6*100</f>
        <v>101.09166133574816</v>
      </c>
      <c r="D6" s="134">
        <v>1000</v>
      </c>
      <c r="E6" s="26">
        <f>B6/D6</f>
        <v>121.681</v>
      </c>
      <c r="F6" s="27">
        <f aca="true" t="shared" si="1" ref="F6:F27">E6-H6</f>
        <v>2.4809999999999945</v>
      </c>
      <c r="G6" s="28">
        <f aca="true" t="shared" si="2" ref="G6:G15">E6-I6</f>
        <v>1.2809999999999917</v>
      </c>
      <c r="H6" s="143">
        <v>119.2</v>
      </c>
      <c r="I6" s="144">
        <v>120.4</v>
      </c>
      <c r="J6" s="134">
        <v>120367</v>
      </c>
      <c r="K6" s="67">
        <f aca="true" t="shared" si="3" ref="K6:K27">D6-L6</f>
        <v>0</v>
      </c>
      <c r="L6" s="162">
        <v>1000</v>
      </c>
      <c r="M6" s="163"/>
      <c r="N6" s="170">
        <v>1000</v>
      </c>
      <c r="O6" s="115">
        <f aca="true" t="shared" si="4" ref="O6:O27">D6-N6</f>
        <v>0</v>
      </c>
    </row>
    <row r="7" spans="1:15" ht="15.75" customHeight="1" thickBot="1">
      <c r="A7" s="52" t="s">
        <v>8</v>
      </c>
      <c r="B7" s="16">
        <v>121208</v>
      </c>
      <c r="C7" s="26">
        <f t="shared" si="0"/>
        <v>104.42304047418027</v>
      </c>
      <c r="D7" s="134">
        <v>1140</v>
      </c>
      <c r="E7" s="26">
        <f aca="true" t="shared" si="5" ref="E7:E27">B7/D7</f>
        <v>106.32280701754387</v>
      </c>
      <c r="F7" s="27">
        <f t="shared" si="1"/>
        <v>2.7228070175438717</v>
      </c>
      <c r="G7" s="28">
        <f t="shared" si="2"/>
        <v>3.822807017543866</v>
      </c>
      <c r="H7" s="143">
        <v>103.6</v>
      </c>
      <c r="I7" s="144">
        <v>102.5</v>
      </c>
      <c r="J7" s="134">
        <v>116074</v>
      </c>
      <c r="K7" s="67">
        <f t="shared" si="3"/>
        <v>8</v>
      </c>
      <c r="L7" s="162">
        <v>1132</v>
      </c>
      <c r="M7" s="163"/>
      <c r="N7" s="170">
        <v>1140</v>
      </c>
      <c r="O7" s="115">
        <f t="shared" si="4"/>
        <v>0</v>
      </c>
    </row>
    <row r="8" spans="1:15" ht="15.75" customHeight="1" thickBot="1">
      <c r="A8" s="52" t="s">
        <v>9</v>
      </c>
      <c r="B8" s="16">
        <v>121149</v>
      </c>
      <c r="C8" s="26">
        <f t="shared" si="0"/>
        <v>96.38944361787615</v>
      </c>
      <c r="D8" s="134">
        <v>778</v>
      </c>
      <c r="E8" s="26">
        <f t="shared" si="5"/>
        <v>155.7185089974293</v>
      </c>
      <c r="F8" s="27">
        <f t="shared" si="1"/>
        <v>0.8185089974292907</v>
      </c>
      <c r="G8" s="28">
        <f t="shared" si="2"/>
        <v>-5.881491002570698</v>
      </c>
      <c r="H8" s="143">
        <v>154.9</v>
      </c>
      <c r="I8" s="144">
        <v>161.6</v>
      </c>
      <c r="J8" s="134">
        <v>125687</v>
      </c>
      <c r="K8" s="67">
        <f t="shared" si="3"/>
        <v>0</v>
      </c>
      <c r="L8" s="162">
        <v>778</v>
      </c>
      <c r="M8" s="163"/>
      <c r="N8" s="170">
        <v>778</v>
      </c>
      <c r="O8" s="115">
        <f t="shared" si="4"/>
        <v>0</v>
      </c>
    </row>
    <row r="9" spans="1:15" ht="15.75" customHeight="1" thickBot="1">
      <c r="A9" s="52" t="s">
        <v>10</v>
      </c>
      <c r="B9" s="135">
        <v>95065</v>
      </c>
      <c r="C9" s="26">
        <f t="shared" si="0"/>
        <v>105.28851478569055</v>
      </c>
      <c r="D9" s="134">
        <v>1080</v>
      </c>
      <c r="E9" s="26">
        <f t="shared" si="5"/>
        <v>88.02314814814815</v>
      </c>
      <c r="F9" s="27">
        <f t="shared" si="1"/>
        <v>2.1231481481481467</v>
      </c>
      <c r="G9" s="28">
        <f t="shared" si="2"/>
        <v>3.6231481481481467</v>
      </c>
      <c r="H9" s="145">
        <v>85.9</v>
      </c>
      <c r="I9" s="144">
        <v>84.4</v>
      </c>
      <c r="J9" s="134">
        <v>90290</v>
      </c>
      <c r="K9" s="67">
        <f t="shared" si="3"/>
        <v>10</v>
      </c>
      <c r="L9" s="162">
        <v>1070</v>
      </c>
      <c r="M9" s="163"/>
      <c r="N9" s="170">
        <v>1081</v>
      </c>
      <c r="O9" s="115">
        <f t="shared" si="4"/>
        <v>-1</v>
      </c>
    </row>
    <row r="10" spans="1:15" ht="15.75" thickBot="1">
      <c r="A10" s="113" t="s">
        <v>40</v>
      </c>
      <c r="B10" s="16"/>
      <c r="C10" s="26">
        <f t="shared" si="0"/>
        <v>0</v>
      </c>
      <c r="D10" s="174">
        <v>0</v>
      </c>
      <c r="E10" s="26" t="e">
        <f t="shared" si="5"/>
        <v>#DIV/0!</v>
      </c>
      <c r="F10" s="27" t="e">
        <f t="shared" si="1"/>
        <v>#DIV/0!</v>
      </c>
      <c r="G10" s="28" t="e">
        <f t="shared" si="2"/>
        <v>#DIV/0!</v>
      </c>
      <c r="H10" s="146"/>
      <c r="I10" s="144">
        <v>51.4</v>
      </c>
      <c r="J10" s="134">
        <v>6833</v>
      </c>
      <c r="K10" s="67">
        <f t="shared" si="3"/>
        <v>-133</v>
      </c>
      <c r="L10" s="162">
        <v>133</v>
      </c>
      <c r="M10" s="163"/>
      <c r="N10" s="171">
        <v>0</v>
      </c>
      <c r="O10" s="115">
        <f t="shared" si="4"/>
        <v>0</v>
      </c>
    </row>
    <row r="11" spans="1:15" ht="15.75" customHeight="1" thickBot="1">
      <c r="A11" s="52" t="s">
        <v>11</v>
      </c>
      <c r="B11" s="16">
        <v>143716</v>
      </c>
      <c r="C11" s="26">
        <f t="shared" si="0"/>
        <v>104.48729133949864</v>
      </c>
      <c r="D11" s="134">
        <v>1200</v>
      </c>
      <c r="E11" s="26">
        <f t="shared" si="5"/>
        <v>119.76333333333334</v>
      </c>
      <c r="F11" s="27">
        <f t="shared" si="1"/>
        <v>-0.3366666666666589</v>
      </c>
      <c r="G11" s="28">
        <f t="shared" si="2"/>
        <v>5.163333333333341</v>
      </c>
      <c r="H11" s="143">
        <v>120.1</v>
      </c>
      <c r="I11" s="144">
        <v>114.6</v>
      </c>
      <c r="J11" s="134">
        <v>137544</v>
      </c>
      <c r="K11" s="67">
        <f t="shared" si="3"/>
        <v>0</v>
      </c>
      <c r="L11" s="162">
        <v>1200</v>
      </c>
      <c r="M11" s="163"/>
      <c r="N11" s="170">
        <v>1200</v>
      </c>
      <c r="O11" s="115">
        <f t="shared" si="4"/>
        <v>0</v>
      </c>
    </row>
    <row r="12" spans="1:15" ht="15.75" customHeight="1" thickBot="1">
      <c r="A12" s="52" t="s">
        <v>41</v>
      </c>
      <c r="B12" s="16">
        <v>238354</v>
      </c>
      <c r="C12" s="26">
        <f>B12/J12*100</f>
        <v>97.63404743374431</v>
      </c>
      <c r="D12" s="134">
        <v>2151</v>
      </c>
      <c r="E12" s="26">
        <f t="shared" si="5"/>
        <v>110.81078568107857</v>
      </c>
      <c r="F12" s="27">
        <f t="shared" si="1"/>
        <v>0.7107856810785762</v>
      </c>
      <c r="G12" s="28">
        <f t="shared" si="2"/>
        <v>-7.089214318921435</v>
      </c>
      <c r="H12" s="143">
        <v>110.1</v>
      </c>
      <c r="I12" s="144">
        <v>117.9</v>
      </c>
      <c r="J12" s="134">
        <v>244130</v>
      </c>
      <c r="K12" s="67">
        <f t="shared" si="3"/>
        <v>80</v>
      </c>
      <c r="L12" s="162">
        <v>2071</v>
      </c>
      <c r="M12" s="163"/>
      <c r="N12" s="170">
        <v>2151</v>
      </c>
      <c r="O12" s="115">
        <f t="shared" si="4"/>
        <v>0</v>
      </c>
    </row>
    <row r="13" spans="1:15" ht="15.75" customHeight="1" thickBot="1">
      <c r="A13" s="52" t="s">
        <v>12</v>
      </c>
      <c r="B13" s="16">
        <v>48340</v>
      </c>
      <c r="C13" s="26">
        <f t="shared" si="0"/>
        <v>105.36181342632955</v>
      </c>
      <c r="D13" s="134">
        <v>420</v>
      </c>
      <c r="E13" s="26">
        <f t="shared" si="5"/>
        <v>115.0952380952381</v>
      </c>
      <c r="F13" s="27">
        <f t="shared" si="1"/>
        <v>-2.3047619047619037</v>
      </c>
      <c r="G13" s="28">
        <f t="shared" si="2"/>
        <v>5.895238095238099</v>
      </c>
      <c r="H13" s="143">
        <v>117.4</v>
      </c>
      <c r="I13" s="144">
        <v>109.2</v>
      </c>
      <c r="J13" s="134">
        <v>45880</v>
      </c>
      <c r="K13" s="72">
        <f t="shared" si="3"/>
        <v>0</v>
      </c>
      <c r="L13" s="134">
        <v>420</v>
      </c>
      <c r="M13" s="164"/>
      <c r="N13" s="170">
        <v>420</v>
      </c>
      <c r="O13" s="115">
        <f t="shared" si="4"/>
        <v>0</v>
      </c>
    </row>
    <row r="14" spans="1:15" ht="15.75" customHeight="1" thickBot="1">
      <c r="A14" s="52" t="s">
        <v>13</v>
      </c>
      <c r="B14" s="16">
        <v>244138</v>
      </c>
      <c r="C14" s="26">
        <f>B14/J14*100</f>
        <v>113.59324036980686</v>
      </c>
      <c r="D14" s="134">
        <v>1759</v>
      </c>
      <c r="E14" s="26">
        <f t="shared" si="5"/>
        <v>138.79363274587834</v>
      </c>
      <c r="F14" s="27">
        <f t="shared" si="1"/>
        <v>0.6936327458783467</v>
      </c>
      <c r="G14" s="28">
        <f t="shared" si="2"/>
        <v>13.193632745878347</v>
      </c>
      <c r="H14" s="143">
        <v>138.1</v>
      </c>
      <c r="I14" s="144">
        <v>125.6</v>
      </c>
      <c r="J14" s="134">
        <v>214923</v>
      </c>
      <c r="K14" s="67">
        <f t="shared" si="3"/>
        <v>48</v>
      </c>
      <c r="L14" s="162">
        <v>1711</v>
      </c>
      <c r="M14" s="163"/>
      <c r="N14" s="170">
        <v>1759</v>
      </c>
      <c r="O14" s="115">
        <f t="shared" si="4"/>
        <v>0</v>
      </c>
    </row>
    <row r="15" spans="1:15" ht="15.75" thickBot="1">
      <c r="A15" s="52" t="s">
        <v>14</v>
      </c>
      <c r="B15" s="16">
        <v>196104</v>
      </c>
      <c r="C15" s="26">
        <f aca="true" t="shared" si="6" ref="C15:C27">B15/J15*100</f>
        <v>98.21454507209431</v>
      </c>
      <c r="D15" s="134">
        <v>1700</v>
      </c>
      <c r="E15" s="26">
        <f t="shared" si="5"/>
        <v>115.35529411764706</v>
      </c>
      <c r="F15" s="27">
        <f t="shared" si="1"/>
        <v>0.35529411764706254</v>
      </c>
      <c r="G15" s="28">
        <f t="shared" si="2"/>
        <v>-7.1447058823529375</v>
      </c>
      <c r="H15" s="143">
        <v>115</v>
      </c>
      <c r="I15" s="144">
        <v>122.5</v>
      </c>
      <c r="J15" s="134">
        <v>199669</v>
      </c>
      <c r="K15" s="67">
        <f t="shared" si="3"/>
        <v>70</v>
      </c>
      <c r="L15" s="162">
        <v>1630</v>
      </c>
      <c r="M15" s="163"/>
      <c r="N15" s="170">
        <v>1700</v>
      </c>
      <c r="O15" s="115">
        <f t="shared" si="4"/>
        <v>0</v>
      </c>
    </row>
    <row r="16" spans="1:15" ht="15.75" thickBot="1">
      <c r="A16" s="52" t="s">
        <v>38</v>
      </c>
      <c r="B16" s="16">
        <v>43362</v>
      </c>
      <c r="C16" s="26">
        <f t="shared" si="6"/>
        <v>93.95475819032761</v>
      </c>
      <c r="D16" s="134">
        <v>672</v>
      </c>
      <c r="E16" s="26">
        <f t="shared" si="5"/>
        <v>64.52678571428571</v>
      </c>
      <c r="F16" s="27">
        <f t="shared" si="1"/>
        <v>0.026785714285708195</v>
      </c>
      <c r="G16" s="28">
        <v>0</v>
      </c>
      <c r="H16" s="143">
        <v>64.5</v>
      </c>
      <c r="I16" s="144">
        <v>74.1</v>
      </c>
      <c r="J16" s="134">
        <v>46152</v>
      </c>
      <c r="K16" s="67">
        <f t="shared" si="3"/>
        <v>49</v>
      </c>
      <c r="L16" s="162">
        <v>623</v>
      </c>
      <c r="M16" s="163"/>
      <c r="N16" s="170">
        <v>667</v>
      </c>
      <c r="O16" s="115">
        <f t="shared" si="4"/>
        <v>5</v>
      </c>
    </row>
    <row r="17" spans="1:15" ht="15.75" thickBot="1">
      <c r="A17" s="52" t="s">
        <v>15</v>
      </c>
      <c r="B17" s="16">
        <v>102714</v>
      </c>
      <c r="C17" s="26">
        <f t="shared" si="6"/>
        <v>100.85820895522389</v>
      </c>
      <c r="D17" s="134">
        <v>795</v>
      </c>
      <c r="E17" s="26">
        <f t="shared" si="5"/>
        <v>129.2</v>
      </c>
      <c r="F17" s="27">
        <f t="shared" si="1"/>
        <v>-0.6000000000000227</v>
      </c>
      <c r="G17" s="28">
        <f>E17-I17</f>
        <v>1.0999999999999943</v>
      </c>
      <c r="H17" s="143">
        <v>129.8</v>
      </c>
      <c r="I17" s="144">
        <v>128.1</v>
      </c>
      <c r="J17" s="134">
        <v>101840</v>
      </c>
      <c r="K17" s="67">
        <f t="shared" si="3"/>
        <v>0</v>
      </c>
      <c r="L17" s="162">
        <v>795</v>
      </c>
      <c r="M17" s="163"/>
      <c r="N17" s="170">
        <v>795</v>
      </c>
      <c r="O17" s="115">
        <f t="shared" si="4"/>
        <v>0</v>
      </c>
    </row>
    <row r="18" spans="1:15" ht="19.5" customHeight="1" thickBot="1">
      <c r="A18" s="83" t="s">
        <v>45</v>
      </c>
      <c r="B18" s="135">
        <v>55881</v>
      </c>
      <c r="C18" s="26">
        <f t="shared" si="6"/>
        <v>91.01288294597632</v>
      </c>
      <c r="D18" s="134">
        <v>490</v>
      </c>
      <c r="E18" s="26">
        <f t="shared" si="5"/>
        <v>114.04285714285714</v>
      </c>
      <c r="F18" s="27">
        <f t="shared" si="1"/>
        <v>2.44285714285715</v>
      </c>
      <c r="G18" s="28">
        <f>E18-I18</f>
        <v>-9.957142857142856</v>
      </c>
      <c r="H18" s="143">
        <v>111.6</v>
      </c>
      <c r="I18" s="144">
        <v>124</v>
      </c>
      <c r="J18" s="134">
        <v>61399</v>
      </c>
      <c r="K18" s="67">
        <f t="shared" si="3"/>
        <v>-5</v>
      </c>
      <c r="L18" s="162">
        <v>495</v>
      </c>
      <c r="M18" s="163"/>
      <c r="N18" s="170">
        <v>493</v>
      </c>
      <c r="O18" s="115">
        <f t="shared" si="4"/>
        <v>-3</v>
      </c>
    </row>
    <row r="19" spans="1:15" ht="15.75" thickBot="1">
      <c r="A19" s="54" t="s">
        <v>16</v>
      </c>
      <c r="B19" s="16">
        <v>113815</v>
      </c>
      <c r="C19" s="26">
        <f t="shared" si="6"/>
        <v>117.50100657629847</v>
      </c>
      <c r="D19" s="134">
        <v>933</v>
      </c>
      <c r="E19" s="26">
        <f t="shared" si="5"/>
        <v>121.9882100750268</v>
      </c>
      <c r="F19" s="27">
        <f t="shared" si="1"/>
        <v>1.0882100750267938</v>
      </c>
      <c r="G19" s="28">
        <f>E19-I19</f>
        <v>12.588210075026794</v>
      </c>
      <c r="H19" s="143">
        <v>120.9</v>
      </c>
      <c r="I19" s="144">
        <v>109.4</v>
      </c>
      <c r="J19" s="134">
        <v>96863</v>
      </c>
      <c r="K19" s="67">
        <f t="shared" si="3"/>
        <v>48</v>
      </c>
      <c r="L19" s="162">
        <v>885</v>
      </c>
      <c r="M19" s="163"/>
      <c r="N19" s="170">
        <v>933</v>
      </c>
      <c r="O19" s="115">
        <f t="shared" si="4"/>
        <v>0</v>
      </c>
    </row>
    <row r="20" spans="1:15" ht="15.75" thickBot="1">
      <c r="A20" s="52" t="s">
        <v>43</v>
      </c>
      <c r="B20" s="16">
        <v>173261</v>
      </c>
      <c r="C20" s="26">
        <f t="shared" si="6"/>
        <v>109.84239488766039</v>
      </c>
      <c r="D20" s="134">
        <v>1532</v>
      </c>
      <c r="E20" s="26">
        <f t="shared" si="5"/>
        <v>113.09464751958224</v>
      </c>
      <c r="F20" s="27">
        <f t="shared" si="1"/>
        <v>-0.20535248041775844</v>
      </c>
      <c r="G20" s="28">
        <v>0</v>
      </c>
      <c r="H20" s="147">
        <v>113.3</v>
      </c>
      <c r="I20" s="144">
        <v>108.8</v>
      </c>
      <c r="J20" s="134">
        <v>157736</v>
      </c>
      <c r="K20" s="67">
        <f t="shared" si="3"/>
        <v>82</v>
      </c>
      <c r="L20" s="162">
        <v>1450</v>
      </c>
      <c r="M20" s="163"/>
      <c r="N20" s="170">
        <v>1532</v>
      </c>
      <c r="O20" s="115">
        <f t="shared" si="4"/>
        <v>0</v>
      </c>
    </row>
    <row r="21" spans="1:15" ht="15.75" thickBot="1">
      <c r="A21" s="54" t="s">
        <v>34</v>
      </c>
      <c r="B21" s="16">
        <v>46500</v>
      </c>
      <c r="C21" s="26">
        <f t="shared" si="6"/>
        <v>78.19068437867833</v>
      </c>
      <c r="D21" s="134">
        <v>650</v>
      </c>
      <c r="E21" s="26">
        <f t="shared" si="5"/>
        <v>71.53846153846153</v>
      </c>
      <c r="F21" s="27">
        <f t="shared" si="1"/>
        <v>-2.16153846153847</v>
      </c>
      <c r="G21" s="28">
        <v>0</v>
      </c>
      <c r="H21" s="143">
        <v>73.7</v>
      </c>
      <c r="I21" s="144">
        <v>84.1</v>
      </c>
      <c r="J21" s="134">
        <v>59470</v>
      </c>
      <c r="K21" s="67">
        <f t="shared" si="3"/>
        <v>-57</v>
      </c>
      <c r="L21" s="162">
        <v>707</v>
      </c>
      <c r="M21" s="163"/>
      <c r="N21" s="170">
        <v>650</v>
      </c>
      <c r="O21" s="115">
        <f t="shared" si="4"/>
        <v>0</v>
      </c>
    </row>
    <row r="22" spans="1:15" ht="15.75" thickBot="1">
      <c r="A22" s="52" t="s">
        <v>17</v>
      </c>
      <c r="B22" s="135">
        <v>26180</v>
      </c>
      <c r="C22" s="26">
        <f t="shared" si="6"/>
        <v>95.8974358974359</v>
      </c>
      <c r="D22" s="134">
        <v>280</v>
      </c>
      <c r="E22" s="26">
        <f t="shared" si="5"/>
        <v>93.5</v>
      </c>
      <c r="F22" s="27">
        <f t="shared" si="1"/>
        <v>3.700000000000003</v>
      </c>
      <c r="G22" s="28">
        <f aca="true" t="shared" si="7" ref="G22:G27">E22-I22</f>
        <v>-9.5</v>
      </c>
      <c r="H22" s="143">
        <v>89.8</v>
      </c>
      <c r="I22" s="144">
        <v>103</v>
      </c>
      <c r="J22" s="134">
        <v>27300</v>
      </c>
      <c r="K22" s="67">
        <f t="shared" si="3"/>
        <v>15</v>
      </c>
      <c r="L22" s="162">
        <v>265</v>
      </c>
      <c r="M22" s="163"/>
      <c r="N22" s="170">
        <v>280</v>
      </c>
      <c r="O22" s="115">
        <f t="shared" si="4"/>
        <v>0</v>
      </c>
    </row>
    <row r="23" spans="1:15" ht="15.75" thickBot="1">
      <c r="A23" s="58" t="s">
        <v>18</v>
      </c>
      <c r="B23" s="132">
        <v>24310</v>
      </c>
      <c r="C23" s="29">
        <f t="shared" si="6"/>
        <v>100.24742268041238</v>
      </c>
      <c r="D23" s="133">
        <v>210</v>
      </c>
      <c r="E23" s="29">
        <f t="shared" si="5"/>
        <v>115.76190476190476</v>
      </c>
      <c r="F23" s="27">
        <f t="shared" si="1"/>
        <v>1.461904761904762</v>
      </c>
      <c r="G23" s="28">
        <f t="shared" si="7"/>
        <v>0.2619047619047592</v>
      </c>
      <c r="H23" s="148">
        <v>114.3</v>
      </c>
      <c r="I23" s="149">
        <v>115.5</v>
      </c>
      <c r="J23" s="133">
        <v>24250</v>
      </c>
      <c r="K23" s="72">
        <f t="shared" si="3"/>
        <v>0</v>
      </c>
      <c r="L23" s="133">
        <v>210</v>
      </c>
      <c r="M23" s="165"/>
      <c r="N23" s="170">
        <v>210</v>
      </c>
      <c r="O23" s="121">
        <f t="shared" si="4"/>
        <v>0</v>
      </c>
    </row>
    <row r="24" spans="1:15" ht="15.75" thickBot="1">
      <c r="A24" s="99" t="s">
        <v>19</v>
      </c>
      <c r="B24" s="31">
        <f>SUM(B6:B23)</f>
        <v>1915778</v>
      </c>
      <c r="C24" s="32">
        <f t="shared" si="6"/>
        <v>102.09821216825561</v>
      </c>
      <c r="D24" s="175">
        <f>SUM(D6:D23)</f>
        <v>16790</v>
      </c>
      <c r="E24" s="32">
        <f t="shared" si="5"/>
        <v>114.10232281119714</v>
      </c>
      <c r="F24" s="32">
        <f t="shared" si="1"/>
        <v>0.7023228111971349</v>
      </c>
      <c r="G24" s="33">
        <f t="shared" si="7"/>
        <v>0.9023228111971378</v>
      </c>
      <c r="H24" s="150">
        <v>113.4</v>
      </c>
      <c r="I24" s="151">
        <v>113.2</v>
      </c>
      <c r="J24" s="152">
        <f>SUM(J6:J23)</f>
        <v>1876407</v>
      </c>
      <c r="K24" s="103">
        <f t="shared" si="3"/>
        <v>215</v>
      </c>
      <c r="L24" s="166">
        <f>SUM(L6:L23)</f>
        <v>16575</v>
      </c>
      <c r="M24" s="163"/>
      <c r="N24" s="172">
        <f>SUM(N6:N23)</f>
        <v>16789</v>
      </c>
      <c r="O24" s="115">
        <f t="shared" si="4"/>
        <v>1</v>
      </c>
    </row>
    <row r="25" spans="1:15" ht="15">
      <c r="A25" s="56" t="s">
        <v>26</v>
      </c>
      <c r="B25" s="18">
        <v>51242</v>
      </c>
      <c r="C25" s="40">
        <f t="shared" si="6"/>
        <v>109.26032538007206</v>
      </c>
      <c r="D25" s="177">
        <v>579</v>
      </c>
      <c r="E25" s="41">
        <f t="shared" si="5"/>
        <v>88.50086355785838</v>
      </c>
      <c r="F25" s="41">
        <f t="shared" si="1"/>
        <v>0.0008635578583806591</v>
      </c>
      <c r="G25" s="41">
        <f t="shared" si="7"/>
        <v>7.500863557858381</v>
      </c>
      <c r="H25" s="155">
        <v>88.5</v>
      </c>
      <c r="I25" s="155">
        <v>81</v>
      </c>
      <c r="J25" s="156">
        <v>46899</v>
      </c>
      <c r="K25" s="79">
        <f t="shared" si="3"/>
        <v>0</v>
      </c>
      <c r="L25" s="168">
        <v>579</v>
      </c>
      <c r="M25" s="163"/>
      <c r="N25" s="170">
        <v>579</v>
      </c>
      <c r="O25" s="115">
        <f t="shared" si="4"/>
        <v>0</v>
      </c>
    </row>
    <row r="26" spans="1:15" ht="18.75" customHeight="1" thickBot="1">
      <c r="A26" s="136" t="s">
        <v>49</v>
      </c>
      <c r="B26" s="23">
        <v>25941</v>
      </c>
      <c r="C26" s="29">
        <f t="shared" si="6"/>
        <v>105.91621754042136</v>
      </c>
      <c r="D26" s="178">
        <v>351</v>
      </c>
      <c r="E26" s="42">
        <f t="shared" si="5"/>
        <v>73.90598290598291</v>
      </c>
      <c r="F26" s="27">
        <f t="shared" si="1"/>
        <v>2.1059829059829127</v>
      </c>
      <c r="G26" s="27">
        <f t="shared" si="7"/>
        <v>-5.09401709401709</v>
      </c>
      <c r="H26" s="157">
        <v>71.8</v>
      </c>
      <c r="I26" s="157">
        <v>79</v>
      </c>
      <c r="J26" s="158">
        <v>24492</v>
      </c>
      <c r="K26" s="82">
        <f t="shared" si="3"/>
        <v>41</v>
      </c>
      <c r="L26" s="169">
        <v>310</v>
      </c>
      <c r="M26" s="163"/>
      <c r="N26" s="170">
        <v>346</v>
      </c>
      <c r="O26" s="115">
        <f t="shared" si="4"/>
        <v>5</v>
      </c>
    </row>
    <row r="27" spans="1:15" ht="15.75" thickBot="1">
      <c r="A27" s="43" t="s">
        <v>20</v>
      </c>
      <c r="B27" s="36">
        <f>SUM(B24:B26)</f>
        <v>1992961</v>
      </c>
      <c r="C27" s="44">
        <f t="shared" si="6"/>
        <v>102.31866959510174</v>
      </c>
      <c r="D27" s="161">
        <f>SUM(D24:D26)</f>
        <v>17720</v>
      </c>
      <c r="E27" s="32">
        <f t="shared" si="5"/>
        <v>112.46958239277653</v>
      </c>
      <c r="F27" s="44">
        <f t="shared" si="1"/>
        <v>0.6695823927765332</v>
      </c>
      <c r="G27" s="45">
        <f t="shared" si="7"/>
        <v>0.9695823927765304</v>
      </c>
      <c r="H27" s="159">
        <v>111.8</v>
      </c>
      <c r="I27" s="160">
        <v>111.5</v>
      </c>
      <c r="J27" s="161">
        <f>SUM(J24:J26)</f>
        <v>1947798</v>
      </c>
      <c r="K27" s="35">
        <f t="shared" si="3"/>
        <v>256</v>
      </c>
      <c r="L27" s="161">
        <f>L24+L25+L26</f>
        <v>17464</v>
      </c>
      <c r="M27" s="163"/>
      <c r="N27" s="173">
        <f>SUM(N24:N26)</f>
        <v>17714</v>
      </c>
      <c r="O27" s="115">
        <f t="shared" si="4"/>
        <v>6</v>
      </c>
    </row>
    <row r="28" spans="1:12" ht="15">
      <c r="A28" s="46"/>
      <c r="B28" s="47" t="s">
        <v>25</v>
      </c>
      <c r="C28" s="46"/>
      <c r="D28" s="46"/>
      <c r="E28" s="46"/>
      <c r="F28" s="48"/>
      <c r="G28" s="46"/>
      <c r="H28" s="49"/>
      <c r="I28" s="48"/>
      <c r="J28" s="50"/>
      <c r="K28" s="48"/>
      <c r="L28" s="48"/>
    </row>
    <row r="29" spans="1:12" ht="15">
      <c r="A29" s="85" t="s">
        <v>65</v>
      </c>
      <c r="B29" s="46"/>
      <c r="C29" s="46"/>
      <c r="D29" s="20">
        <f>L27</f>
        <v>17464</v>
      </c>
      <c r="E29" s="86"/>
      <c r="F29" s="48"/>
      <c r="G29" s="46"/>
      <c r="H29" s="87"/>
      <c r="I29" s="46">
        <v>2017</v>
      </c>
      <c r="J29" s="48">
        <v>2017</v>
      </c>
      <c r="K29" s="48"/>
      <c r="L29" s="48">
        <v>2017</v>
      </c>
    </row>
    <row r="30" spans="1:12" ht="15">
      <c r="A30" s="88" t="s">
        <v>21</v>
      </c>
      <c r="B30" s="86"/>
      <c r="C30" s="86"/>
      <c r="D30" s="20">
        <f>N27</f>
        <v>17714</v>
      </c>
      <c r="E30" s="46"/>
      <c r="F30" s="89"/>
      <c r="G30" s="86"/>
      <c r="H30" s="87"/>
      <c r="I30" s="90"/>
      <c r="J30" s="90"/>
      <c r="K30" s="90"/>
      <c r="L30" s="90"/>
    </row>
    <row r="31" spans="1:12" ht="15">
      <c r="A31" s="91" t="s">
        <v>22</v>
      </c>
      <c r="B31" s="91"/>
      <c r="C31" s="91"/>
      <c r="D31" s="92"/>
      <c r="E31" s="86"/>
      <c r="F31" s="90"/>
      <c r="G31" s="86"/>
      <c r="H31" s="87"/>
      <c r="I31" s="90"/>
      <c r="J31" s="90"/>
      <c r="K31" s="90"/>
      <c r="L31" s="90"/>
    </row>
    <row r="32" spans="1:12" ht="15">
      <c r="A32" s="4" t="s">
        <v>23</v>
      </c>
      <c r="B32" s="93"/>
      <c r="C32" s="93"/>
      <c r="D32" s="94">
        <f>D27-D29</f>
        <v>256</v>
      </c>
      <c r="E32" s="88"/>
      <c r="F32" s="88"/>
      <c r="G32" s="95"/>
      <c r="H32" s="96"/>
      <c r="I32" s="97"/>
      <c r="J32" s="95"/>
      <c r="K32" s="98"/>
      <c r="L32" s="98"/>
    </row>
    <row r="33" spans="1:12" ht="15">
      <c r="A33" s="4" t="s">
        <v>24</v>
      </c>
      <c r="B33" s="93"/>
      <c r="C33" s="93"/>
      <c r="D33" s="94">
        <f>D27-D30</f>
        <v>6</v>
      </c>
      <c r="E33" s="86"/>
      <c r="F33" s="98"/>
      <c r="G33" s="86"/>
      <c r="H33" s="87"/>
      <c r="I33" s="98" t="s">
        <v>35</v>
      </c>
      <c r="J33" s="98"/>
      <c r="K33" s="98"/>
      <c r="L33" s="98"/>
    </row>
  </sheetData>
  <sheetProtection/>
  <mergeCells count="14">
    <mergeCell ref="E3:E5"/>
    <mergeCell ref="H3:H5"/>
    <mergeCell ref="I3:I5"/>
    <mergeCell ref="J3:J5"/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1.8515625" style="0" customWidth="1"/>
    <col min="2" max="2" width="14.421875" style="0" customWidth="1"/>
    <col min="3" max="3" width="13.57421875" style="0" customWidth="1"/>
    <col min="4" max="4" width="13.28125" style="0" customWidth="1"/>
    <col min="5" max="5" width="13.00390625" style="0" customWidth="1"/>
    <col min="6" max="6" width="11.7109375" style="0" customWidth="1"/>
    <col min="7" max="7" width="11.57421875" style="0" customWidth="1"/>
    <col min="8" max="8" width="11.8515625" style="0" customWidth="1"/>
    <col min="9" max="9" width="11.7109375" style="0" customWidth="1"/>
    <col min="10" max="10" width="11.28125" style="0" customWidth="1"/>
    <col min="11" max="11" width="11.57421875" style="0" customWidth="1"/>
    <col min="12" max="12" width="12.421875" style="0" customWidth="1"/>
    <col min="15" max="15" width="11.8515625" style="0" customWidth="1"/>
    <col min="16" max="16" width="4.28125" style="0" customWidth="1"/>
    <col min="17" max="17" width="4.7109375" style="0" customWidth="1"/>
    <col min="18" max="18" width="4.57421875" style="0" customWidth="1"/>
  </cols>
  <sheetData>
    <row r="1" spans="1:12" ht="15">
      <c r="A1" s="202" t="s">
        <v>79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20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  <c r="S3" s="141"/>
      <c r="T3" t="s">
        <v>71</v>
      </c>
    </row>
    <row r="4" spans="1:20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  <c r="S4" s="140"/>
      <c r="T4" t="s">
        <v>70</v>
      </c>
    </row>
    <row r="5" spans="1:15" ht="6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200"/>
      <c r="L5" s="213"/>
      <c r="N5" s="142" t="s">
        <v>54</v>
      </c>
      <c r="O5" s="137" t="s">
        <v>61</v>
      </c>
    </row>
    <row r="6" spans="1:15" ht="18" customHeight="1" thickBot="1">
      <c r="A6" s="52" t="s">
        <v>7</v>
      </c>
      <c r="B6" s="16">
        <v>121113</v>
      </c>
      <c r="C6" s="26">
        <f aca="true" t="shared" si="0" ref="C6:C13">B6/J6*100</f>
        <v>99.54302246258291</v>
      </c>
      <c r="D6" s="134">
        <v>1000</v>
      </c>
      <c r="E6" s="26">
        <f>B6/D6</f>
        <v>121.113</v>
      </c>
      <c r="F6" s="27">
        <f aca="true" t="shared" si="1" ref="F6:F27">E6-H6</f>
        <v>-6.587000000000003</v>
      </c>
      <c r="G6" s="28">
        <f aca="true" t="shared" si="2" ref="G6:G15">E6-I6</f>
        <v>-0.5870000000000033</v>
      </c>
      <c r="H6" s="143">
        <v>127.7</v>
      </c>
      <c r="I6" s="144">
        <v>121.7</v>
      </c>
      <c r="J6" s="134">
        <v>121669</v>
      </c>
      <c r="K6" s="67">
        <f aca="true" t="shared" si="3" ref="K6:K27">D6-L6</f>
        <v>0</v>
      </c>
      <c r="L6" s="162">
        <v>1000</v>
      </c>
      <c r="M6" s="163"/>
      <c r="N6" s="170">
        <v>1000</v>
      </c>
      <c r="O6" s="115">
        <f aca="true" t="shared" si="4" ref="O6:O27">D6-N6</f>
        <v>0</v>
      </c>
    </row>
    <row r="7" spans="1:15" ht="15.75" thickBot="1">
      <c r="A7" s="52" t="s">
        <v>8</v>
      </c>
      <c r="B7" s="16">
        <v>121817</v>
      </c>
      <c r="C7" s="26">
        <f t="shared" si="0"/>
        <v>105.53139510707604</v>
      </c>
      <c r="D7" s="134">
        <v>1140</v>
      </c>
      <c r="E7" s="26">
        <f aca="true" t="shared" si="5" ref="E7:E27">B7/D7</f>
        <v>106.85701754385966</v>
      </c>
      <c r="F7" s="27">
        <f t="shared" si="1"/>
        <v>2.4570175438596493</v>
      </c>
      <c r="G7" s="28">
        <f t="shared" si="2"/>
        <v>4.857017543859655</v>
      </c>
      <c r="H7" s="143">
        <v>104.4</v>
      </c>
      <c r="I7" s="144">
        <v>102</v>
      </c>
      <c r="J7" s="134">
        <v>115432</v>
      </c>
      <c r="K7" s="67">
        <f t="shared" si="3"/>
        <v>8</v>
      </c>
      <c r="L7" s="162">
        <v>1132</v>
      </c>
      <c r="M7" s="163"/>
      <c r="N7" s="170">
        <v>1140</v>
      </c>
      <c r="O7" s="115">
        <f t="shared" si="4"/>
        <v>0</v>
      </c>
    </row>
    <row r="8" spans="1:15" ht="15.75" thickBot="1">
      <c r="A8" s="52" t="s">
        <v>9</v>
      </c>
      <c r="B8" s="16">
        <v>121894</v>
      </c>
      <c r="C8" s="26">
        <f t="shared" si="0"/>
        <v>97.96190629269469</v>
      </c>
      <c r="D8" s="134">
        <v>778</v>
      </c>
      <c r="E8" s="26">
        <f t="shared" si="5"/>
        <v>156.67609254498714</v>
      </c>
      <c r="F8" s="27">
        <f t="shared" si="1"/>
        <v>0.9760925449871536</v>
      </c>
      <c r="G8" s="28">
        <f t="shared" si="2"/>
        <v>-3.2239074550128635</v>
      </c>
      <c r="H8" s="143">
        <v>155.7</v>
      </c>
      <c r="I8" s="144">
        <v>159.9</v>
      </c>
      <c r="J8" s="134">
        <v>124430</v>
      </c>
      <c r="K8" s="67">
        <f t="shared" si="3"/>
        <v>0</v>
      </c>
      <c r="L8" s="162">
        <v>778</v>
      </c>
      <c r="M8" s="163"/>
      <c r="N8" s="170">
        <v>778</v>
      </c>
      <c r="O8" s="115">
        <f t="shared" si="4"/>
        <v>0</v>
      </c>
    </row>
    <row r="9" spans="1:15" ht="15.75" thickBot="1">
      <c r="A9" s="52" t="s">
        <v>10</v>
      </c>
      <c r="B9" s="135">
        <v>94770</v>
      </c>
      <c r="C9" s="26">
        <f t="shared" si="0"/>
        <v>105.72878897751994</v>
      </c>
      <c r="D9" s="134">
        <v>1080</v>
      </c>
      <c r="E9" s="26">
        <f t="shared" si="5"/>
        <v>87.75</v>
      </c>
      <c r="F9" s="27">
        <f t="shared" si="1"/>
        <v>-0.25</v>
      </c>
      <c r="G9" s="28">
        <f t="shared" si="2"/>
        <v>3.950000000000003</v>
      </c>
      <c r="H9" s="145">
        <v>88</v>
      </c>
      <c r="I9" s="144">
        <v>83.8</v>
      </c>
      <c r="J9" s="134">
        <v>89635</v>
      </c>
      <c r="K9" s="67">
        <f t="shared" si="3"/>
        <v>10</v>
      </c>
      <c r="L9" s="162">
        <v>1070</v>
      </c>
      <c r="M9" s="163"/>
      <c r="N9" s="170">
        <v>1080</v>
      </c>
      <c r="O9" s="115">
        <f t="shared" si="4"/>
        <v>0</v>
      </c>
    </row>
    <row r="10" spans="1:15" ht="15.75" thickBot="1">
      <c r="A10" s="113" t="s">
        <v>40</v>
      </c>
      <c r="B10" s="16"/>
      <c r="C10" s="26">
        <f t="shared" si="0"/>
        <v>0</v>
      </c>
      <c r="D10" s="174">
        <v>0</v>
      </c>
      <c r="E10" s="26" t="e">
        <f t="shared" si="5"/>
        <v>#DIV/0!</v>
      </c>
      <c r="F10" s="27" t="e">
        <f t="shared" si="1"/>
        <v>#DIV/0!</v>
      </c>
      <c r="G10" s="28" t="e">
        <f t="shared" si="2"/>
        <v>#DIV/0!</v>
      </c>
      <c r="H10" s="146"/>
      <c r="I10" s="144">
        <v>51.4</v>
      </c>
      <c r="J10" s="134">
        <v>6833</v>
      </c>
      <c r="K10" s="67">
        <f t="shared" si="3"/>
        <v>-133</v>
      </c>
      <c r="L10" s="162">
        <v>133</v>
      </c>
      <c r="M10" s="163"/>
      <c r="N10" s="171">
        <v>0</v>
      </c>
      <c r="O10" s="115">
        <f t="shared" si="4"/>
        <v>0</v>
      </c>
    </row>
    <row r="11" spans="1:15" ht="15.75" thickBot="1">
      <c r="A11" s="52" t="s">
        <v>11</v>
      </c>
      <c r="B11" s="16">
        <v>144853</v>
      </c>
      <c r="C11" s="26">
        <f t="shared" si="0"/>
        <v>104.95301303462617</v>
      </c>
      <c r="D11" s="134">
        <v>1200</v>
      </c>
      <c r="E11" s="26">
        <f t="shared" si="5"/>
        <v>120.71083333333333</v>
      </c>
      <c r="F11" s="27">
        <f t="shared" si="1"/>
        <v>0.9108333333333292</v>
      </c>
      <c r="G11" s="28">
        <f t="shared" si="2"/>
        <v>5.710833333333326</v>
      </c>
      <c r="H11" s="143">
        <v>119.8</v>
      </c>
      <c r="I11" s="144">
        <v>115</v>
      </c>
      <c r="J11" s="134">
        <v>138017</v>
      </c>
      <c r="K11" s="67">
        <f t="shared" si="3"/>
        <v>0</v>
      </c>
      <c r="L11" s="162">
        <v>1200</v>
      </c>
      <c r="M11" s="163"/>
      <c r="N11" s="170">
        <v>1200</v>
      </c>
      <c r="O11" s="115">
        <f t="shared" si="4"/>
        <v>0</v>
      </c>
    </row>
    <row r="12" spans="1:15" ht="15.75" thickBot="1">
      <c r="A12" s="52" t="s">
        <v>41</v>
      </c>
      <c r="B12" s="16">
        <v>244055</v>
      </c>
      <c r="C12" s="26">
        <f>B12/J12*100</f>
        <v>100.83167384172995</v>
      </c>
      <c r="D12" s="134">
        <v>2151</v>
      </c>
      <c r="E12" s="26">
        <f t="shared" si="5"/>
        <v>113.46118084611808</v>
      </c>
      <c r="F12" s="27">
        <f t="shared" si="1"/>
        <v>2.6611808461180857</v>
      </c>
      <c r="G12" s="28">
        <f t="shared" si="2"/>
        <v>-3.438819153881923</v>
      </c>
      <c r="H12" s="143">
        <v>110.8</v>
      </c>
      <c r="I12" s="144">
        <v>116.9</v>
      </c>
      <c r="J12" s="134">
        <v>242042</v>
      </c>
      <c r="K12" s="67">
        <f t="shared" si="3"/>
        <v>80</v>
      </c>
      <c r="L12" s="162">
        <v>2071</v>
      </c>
      <c r="M12" s="163"/>
      <c r="N12" s="170">
        <v>2151</v>
      </c>
      <c r="O12" s="115">
        <f t="shared" si="4"/>
        <v>0</v>
      </c>
    </row>
    <row r="13" spans="1:15" ht="15.75" thickBot="1">
      <c r="A13" s="52" t="s">
        <v>12</v>
      </c>
      <c r="B13" s="16">
        <v>48802</v>
      </c>
      <c r="C13" s="26">
        <f t="shared" si="0"/>
        <v>106.48018851457496</v>
      </c>
      <c r="D13" s="134">
        <v>420</v>
      </c>
      <c r="E13" s="26">
        <f t="shared" si="5"/>
        <v>116.1952380952381</v>
      </c>
      <c r="F13" s="27">
        <f t="shared" si="1"/>
        <v>1.095238095238102</v>
      </c>
      <c r="G13" s="28">
        <f t="shared" si="2"/>
        <v>7.095238095238102</v>
      </c>
      <c r="H13" s="143">
        <v>115.1</v>
      </c>
      <c r="I13" s="144">
        <v>109.1</v>
      </c>
      <c r="J13" s="134">
        <v>45832</v>
      </c>
      <c r="K13" s="72">
        <f t="shared" si="3"/>
        <v>0</v>
      </c>
      <c r="L13" s="134">
        <v>420</v>
      </c>
      <c r="M13" s="164"/>
      <c r="N13" s="170">
        <v>420</v>
      </c>
      <c r="O13" s="115">
        <f t="shared" si="4"/>
        <v>0</v>
      </c>
    </row>
    <row r="14" spans="1:15" ht="15.75" thickBot="1">
      <c r="A14" s="52" t="s">
        <v>13</v>
      </c>
      <c r="B14" s="16">
        <v>240901</v>
      </c>
      <c r="C14" s="26">
        <f>B14/J14*100</f>
        <v>112.47700510790091</v>
      </c>
      <c r="D14" s="134">
        <v>1759</v>
      </c>
      <c r="E14" s="26">
        <f t="shared" si="5"/>
        <v>136.95338260375212</v>
      </c>
      <c r="F14" s="27">
        <f t="shared" si="1"/>
        <v>-1.8466173962478933</v>
      </c>
      <c r="G14" s="28">
        <f t="shared" si="2"/>
        <v>11.753382603752115</v>
      </c>
      <c r="H14" s="143">
        <v>138.8</v>
      </c>
      <c r="I14" s="144">
        <v>125.2</v>
      </c>
      <c r="J14" s="134">
        <v>214178</v>
      </c>
      <c r="K14" s="67">
        <f t="shared" si="3"/>
        <v>48</v>
      </c>
      <c r="L14" s="162">
        <v>1711</v>
      </c>
      <c r="M14" s="163"/>
      <c r="N14" s="170">
        <v>1759</v>
      </c>
      <c r="O14" s="115">
        <f t="shared" si="4"/>
        <v>0</v>
      </c>
    </row>
    <row r="15" spans="1:15" ht="15.75" thickBot="1">
      <c r="A15" s="52" t="s">
        <v>14</v>
      </c>
      <c r="B15" s="16">
        <v>197515</v>
      </c>
      <c r="C15" s="26">
        <f aca="true" t="shared" si="6" ref="C15:C27">B15/J15*100</f>
        <v>98.38119194082634</v>
      </c>
      <c r="D15" s="134">
        <v>1700</v>
      </c>
      <c r="E15" s="26">
        <f t="shared" si="5"/>
        <v>116.18529411764706</v>
      </c>
      <c r="F15" s="27">
        <f t="shared" si="1"/>
        <v>0.7852941176470551</v>
      </c>
      <c r="G15" s="28">
        <f t="shared" si="2"/>
        <v>-7.014705882352942</v>
      </c>
      <c r="H15" s="143">
        <v>115.4</v>
      </c>
      <c r="I15" s="144">
        <v>123.2</v>
      </c>
      <c r="J15" s="134">
        <v>200765</v>
      </c>
      <c r="K15" s="67">
        <f t="shared" si="3"/>
        <v>70</v>
      </c>
      <c r="L15" s="162">
        <v>1630</v>
      </c>
      <c r="M15" s="163"/>
      <c r="N15" s="170">
        <v>1700</v>
      </c>
      <c r="O15" s="115">
        <f t="shared" si="4"/>
        <v>0</v>
      </c>
    </row>
    <row r="16" spans="1:15" ht="15.75" thickBot="1">
      <c r="A16" s="52" t="s">
        <v>38</v>
      </c>
      <c r="B16" s="16">
        <v>41920</v>
      </c>
      <c r="C16" s="26">
        <f t="shared" si="6"/>
        <v>89.5171795255077</v>
      </c>
      <c r="D16" s="134">
        <v>674</v>
      </c>
      <c r="E16" s="26">
        <f t="shared" si="5"/>
        <v>62.195845697329375</v>
      </c>
      <c r="F16" s="27">
        <f t="shared" si="1"/>
        <v>-2.304154302670625</v>
      </c>
      <c r="G16" s="28">
        <v>0</v>
      </c>
      <c r="H16" s="143">
        <v>64.5</v>
      </c>
      <c r="I16" s="144">
        <v>75</v>
      </c>
      <c r="J16" s="134">
        <v>46829</v>
      </c>
      <c r="K16" s="67">
        <f t="shared" si="3"/>
        <v>50</v>
      </c>
      <c r="L16" s="162">
        <v>624</v>
      </c>
      <c r="M16" s="163"/>
      <c r="N16" s="170">
        <v>672</v>
      </c>
      <c r="O16" s="115">
        <f t="shared" si="4"/>
        <v>2</v>
      </c>
    </row>
    <row r="17" spans="1:15" ht="18" customHeight="1" thickBot="1">
      <c r="A17" s="52" t="s">
        <v>15</v>
      </c>
      <c r="B17" s="16">
        <v>101250</v>
      </c>
      <c r="C17" s="26">
        <f t="shared" si="6"/>
        <v>100.59912366985604</v>
      </c>
      <c r="D17" s="134">
        <v>795</v>
      </c>
      <c r="E17" s="26">
        <f t="shared" si="5"/>
        <v>127.35849056603773</v>
      </c>
      <c r="F17" s="27">
        <f t="shared" si="1"/>
        <v>-1.8415094339622584</v>
      </c>
      <c r="G17" s="28">
        <f>E17-I17</f>
        <v>0.7584905660377359</v>
      </c>
      <c r="H17" s="143">
        <v>129.2</v>
      </c>
      <c r="I17" s="144">
        <v>126.6</v>
      </c>
      <c r="J17" s="134">
        <v>100647</v>
      </c>
      <c r="K17" s="67">
        <f t="shared" si="3"/>
        <v>0</v>
      </c>
      <c r="L17" s="162">
        <v>795</v>
      </c>
      <c r="M17" s="163"/>
      <c r="N17" s="170">
        <v>795</v>
      </c>
      <c r="O17" s="115">
        <f t="shared" si="4"/>
        <v>0</v>
      </c>
    </row>
    <row r="18" spans="1:15" ht="15.75" thickBot="1">
      <c r="A18" s="83" t="s">
        <v>45</v>
      </c>
      <c r="B18" s="135">
        <v>66959</v>
      </c>
      <c r="C18" s="26">
        <f t="shared" si="6"/>
        <v>110.2078772816301</v>
      </c>
      <c r="D18" s="134">
        <v>501</v>
      </c>
      <c r="E18" s="26">
        <f t="shared" si="5"/>
        <v>133.65069860279442</v>
      </c>
      <c r="F18" s="27">
        <f t="shared" si="1"/>
        <v>19.65069860279442</v>
      </c>
      <c r="G18" s="28">
        <f>E18-I18</f>
        <v>10.950698602794418</v>
      </c>
      <c r="H18" s="143">
        <v>114</v>
      </c>
      <c r="I18" s="144">
        <v>122.7</v>
      </c>
      <c r="J18" s="134">
        <v>60757</v>
      </c>
      <c r="K18" s="67">
        <f t="shared" si="3"/>
        <v>6</v>
      </c>
      <c r="L18" s="162">
        <v>495</v>
      </c>
      <c r="M18" s="163"/>
      <c r="N18" s="170">
        <v>490</v>
      </c>
      <c r="O18" s="115">
        <f t="shared" si="4"/>
        <v>11</v>
      </c>
    </row>
    <row r="19" spans="1:15" ht="15.75" thickBot="1">
      <c r="A19" s="54" t="s">
        <v>16</v>
      </c>
      <c r="B19" s="16">
        <v>113953</v>
      </c>
      <c r="C19" s="26">
        <f t="shared" si="6"/>
        <v>116.15293661957476</v>
      </c>
      <c r="D19" s="134">
        <v>933</v>
      </c>
      <c r="E19" s="26">
        <f t="shared" si="5"/>
        <v>122.13612004287245</v>
      </c>
      <c r="F19" s="27">
        <f t="shared" si="1"/>
        <v>0.13612004287244872</v>
      </c>
      <c r="G19" s="28">
        <f>E19-I19</f>
        <v>11.236120042872443</v>
      </c>
      <c r="H19" s="143">
        <v>122</v>
      </c>
      <c r="I19" s="144">
        <v>110.9</v>
      </c>
      <c r="J19" s="134">
        <v>98106</v>
      </c>
      <c r="K19" s="67">
        <f t="shared" si="3"/>
        <v>48</v>
      </c>
      <c r="L19" s="162">
        <v>885</v>
      </c>
      <c r="M19" s="163"/>
      <c r="N19" s="170">
        <v>933</v>
      </c>
      <c r="O19" s="115">
        <f t="shared" si="4"/>
        <v>0</v>
      </c>
    </row>
    <row r="20" spans="1:15" ht="15.75" thickBot="1">
      <c r="A20" s="52" t="s">
        <v>43</v>
      </c>
      <c r="B20" s="16">
        <v>172536</v>
      </c>
      <c r="C20" s="26">
        <f t="shared" si="6"/>
        <v>110.9670448406267</v>
      </c>
      <c r="D20" s="134">
        <v>1532</v>
      </c>
      <c r="E20" s="26">
        <f t="shared" si="5"/>
        <v>112.62140992167102</v>
      </c>
      <c r="F20" s="27">
        <f t="shared" si="1"/>
        <v>-0.4785900783289776</v>
      </c>
      <c r="G20" s="28">
        <v>0</v>
      </c>
      <c r="H20" s="147">
        <v>113.1</v>
      </c>
      <c r="I20" s="144">
        <v>107.2</v>
      </c>
      <c r="J20" s="134">
        <v>155484</v>
      </c>
      <c r="K20" s="67">
        <f t="shared" si="3"/>
        <v>82</v>
      </c>
      <c r="L20" s="162">
        <v>1450</v>
      </c>
      <c r="M20" s="163"/>
      <c r="N20" s="170">
        <v>1532</v>
      </c>
      <c r="O20" s="115">
        <f t="shared" si="4"/>
        <v>0</v>
      </c>
    </row>
    <row r="21" spans="1:15" ht="15.75" thickBot="1">
      <c r="A21" s="54" t="s">
        <v>34</v>
      </c>
      <c r="B21" s="16">
        <v>47500</v>
      </c>
      <c r="C21" s="26">
        <f t="shared" si="6"/>
        <v>79.87220447284345</v>
      </c>
      <c r="D21" s="134">
        <v>640</v>
      </c>
      <c r="E21" s="26">
        <f t="shared" si="5"/>
        <v>74.21875</v>
      </c>
      <c r="F21" s="27">
        <f t="shared" si="1"/>
        <v>2.71875</v>
      </c>
      <c r="G21" s="28">
        <v>0</v>
      </c>
      <c r="H21" s="143">
        <v>71.5</v>
      </c>
      <c r="I21" s="144">
        <v>84.1</v>
      </c>
      <c r="J21" s="134">
        <v>59470</v>
      </c>
      <c r="K21" s="67">
        <f t="shared" si="3"/>
        <v>-67</v>
      </c>
      <c r="L21" s="162">
        <v>707</v>
      </c>
      <c r="M21" s="163"/>
      <c r="N21" s="170">
        <v>650</v>
      </c>
      <c r="O21" s="115">
        <f t="shared" si="4"/>
        <v>-10</v>
      </c>
    </row>
    <row r="22" spans="1:15" ht="15.75" thickBot="1">
      <c r="A22" s="52" t="s">
        <v>17</v>
      </c>
      <c r="B22" s="135">
        <v>26380</v>
      </c>
      <c r="C22" s="26">
        <f t="shared" si="6"/>
        <v>96.63003663003663</v>
      </c>
      <c r="D22" s="134">
        <v>280</v>
      </c>
      <c r="E22" s="26">
        <f t="shared" si="5"/>
        <v>94.21428571428571</v>
      </c>
      <c r="F22" s="27">
        <f t="shared" si="1"/>
        <v>0.7142857142857082</v>
      </c>
      <c r="G22" s="28">
        <f aca="true" t="shared" si="7" ref="G22:G27">E22-I22</f>
        <v>-8.785714285714292</v>
      </c>
      <c r="H22" s="143">
        <v>93.5</v>
      </c>
      <c r="I22" s="144">
        <v>103</v>
      </c>
      <c r="J22" s="134">
        <v>27300</v>
      </c>
      <c r="K22" s="67">
        <f t="shared" si="3"/>
        <v>15</v>
      </c>
      <c r="L22" s="162">
        <v>265</v>
      </c>
      <c r="M22" s="163"/>
      <c r="N22" s="170">
        <v>280</v>
      </c>
      <c r="O22" s="115">
        <f t="shared" si="4"/>
        <v>0</v>
      </c>
    </row>
    <row r="23" spans="1:15" ht="15.75" thickBot="1">
      <c r="A23" s="58" t="s">
        <v>76</v>
      </c>
      <c r="B23" s="132">
        <v>24750</v>
      </c>
      <c r="C23" s="29">
        <f t="shared" si="6"/>
        <v>101.0204081632653</v>
      </c>
      <c r="D23" s="133">
        <v>210</v>
      </c>
      <c r="E23" s="29">
        <f t="shared" si="5"/>
        <v>117.85714285714286</v>
      </c>
      <c r="F23" s="27">
        <f t="shared" si="1"/>
        <v>2.057142857142864</v>
      </c>
      <c r="G23" s="28">
        <f t="shared" si="7"/>
        <v>1.1571428571428584</v>
      </c>
      <c r="H23" s="148">
        <v>115.8</v>
      </c>
      <c r="I23" s="149">
        <v>116.7</v>
      </c>
      <c r="J23" s="133">
        <v>24500</v>
      </c>
      <c r="K23" s="72">
        <f t="shared" si="3"/>
        <v>0</v>
      </c>
      <c r="L23" s="133">
        <v>210</v>
      </c>
      <c r="M23" s="165"/>
      <c r="N23" s="170">
        <v>210</v>
      </c>
      <c r="O23" s="121">
        <f t="shared" si="4"/>
        <v>0</v>
      </c>
    </row>
    <row r="24" spans="1:15" ht="15.75" thickBot="1">
      <c r="A24" s="99" t="s">
        <v>19</v>
      </c>
      <c r="B24" s="31">
        <f>SUM(B6:B23)</f>
        <v>1930968</v>
      </c>
      <c r="C24" s="32">
        <f t="shared" si="6"/>
        <v>103.1540776718738</v>
      </c>
      <c r="D24" s="175">
        <f>SUM(D6:D23)</f>
        <v>16793</v>
      </c>
      <c r="E24" s="32">
        <f t="shared" si="5"/>
        <v>114.98648246293098</v>
      </c>
      <c r="F24" s="32">
        <f t="shared" si="1"/>
        <v>0.9864824629309794</v>
      </c>
      <c r="G24" s="33">
        <f t="shared" si="7"/>
        <v>2.0864824629309737</v>
      </c>
      <c r="H24" s="150">
        <v>114</v>
      </c>
      <c r="I24" s="151">
        <v>112.9</v>
      </c>
      <c r="J24" s="152">
        <f>SUM(J6:J23)</f>
        <v>1871926</v>
      </c>
      <c r="K24" s="103">
        <f t="shared" si="3"/>
        <v>217</v>
      </c>
      <c r="L24" s="166">
        <f>SUM(L6:L23)</f>
        <v>16576</v>
      </c>
      <c r="M24" s="163"/>
      <c r="N24" s="172">
        <f>SUM(N6:N23)</f>
        <v>16790</v>
      </c>
      <c r="O24" s="115">
        <f t="shared" si="4"/>
        <v>3</v>
      </c>
    </row>
    <row r="25" spans="1:15" ht="18" customHeight="1">
      <c r="A25" s="56" t="s">
        <v>26</v>
      </c>
      <c r="B25" s="18">
        <v>51531</v>
      </c>
      <c r="C25" s="40">
        <f t="shared" si="6"/>
        <v>108.53658536585367</v>
      </c>
      <c r="D25" s="177">
        <v>579</v>
      </c>
      <c r="E25" s="41">
        <f t="shared" si="5"/>
        <v>89</v>
      </c>
      <c r="F25" s="41">
        <f t="shared" si="1"/>
        <v>0.5</v>
      </c>
      <c r="G25" s="41">
        <f t="shared" si="7"/>
        <v>7</v>
      </c>
      <c r="H25" s="155">
        <v>88.5</v>
      </c>
      <c r="I25" s="155">
        <v>82</v>
      </c>
      <c r="J25" s="156">
        <v>47478</v>
      </c>
      <c r="K25" s="79">
        <f t="shared" si="3"/>
        <v>0</v>
      </c>
      <c r="L25" s="168">
        <v>579</v>
      </c>
      <c r="M25" s="163"/>
      <c r="N25" s="170">
        <v>579</v>
      </c>
      <c r="O25" s="115">
        <f t="shared" si="4"/>
        <v>0</v>
      </c>
    </row>
    <row r="26" spans="1:15" ht="17.25" customHeight="1" thickBot="1">
      <c r="A26" s="136" t="s">
        <v>49</v>
      </c>
      <c r="B26" s="23">
        <v>25138</v>
      </c>
      <c r="C26" s="29">
        <f t="shared" si="6"/>
        <v>102.63759594969785</v>
      </c>
      <c r="D26" s="178">
        <v>346</v>
      </c>
      <c r="E26" s="42">
        <f t="shared" si="5"/>
        <v>72.65317919075144</v>
      </c>
      <c r="F26" s="27">
        <f t="shared" si="1"/>
        <v>-1.246820809248561</v>
      </c>
      <c r="G26" s="27">
        <f t="shared" si="7"/>
        <v>-6.346820809248555</v>
      </c>
      <c r="H26" s="157">
        <v>73.9</v>
      </c>
      <c r="I26" s="157">
        <v>79</v>
      </c>
      <c r="J26" s="158">
        <v>24492</v>
      </c>
      <c r="K26" s="82">
        <f t="shared" si="3"/>
        <v>36</v>
      </c>
      <c r="L26" s="169">
        <v>310</v>
      </c>
      <c r="M26" s="163"/>
      <c r="N26" s="170">
        <v>351</v>
      </c>
      <c r="O26" s="115">
        <f t="shared" si="4"/>
        <v>-5</v>
      </c>
    </row>
    <row r="27" spans="1:15" ht="15.75" thickBot="1">
      <c r="A27" s="43" t="s">
        <v>20</v>
      </c>
      <c r="B27" s="36">
        <f>SUM(B24:B26)</f>
        <v>2007637</v>
      </c>
      <c r="C27" s="44">
        <f t="shared" si="6"/>
        <v>103.27903344623375</v>
      </c>
      <c r="D27" s="161">
        <f>SUM(D24:D26)</f>
        <v>17718</v>
      </c>
      <c r="E27" s="32">
        <f t="shared" si="5"/>
        <v>113.31058810249463</v>
      </c>
      <c r="F27" s="44">
        <f t="shared" si="1"/>
        <v>1.010588102494637</v>
      </c>
      <c r="G27" s="45">
        <f t="shared" si="7"/>
        <v>2.010588102494637</v>
      </c>
      <c r="H27" s="159">
        <v>112.3</v>
      </c>
      <c r="I27" s="160">
        <v>111.3</v>
      </c>
      <c r="J27" s="161">
        <f>SUM(J24:J26)</f>
        <v>1943896</v>
      </c>
      <c r="K27" s="35">
        <f t="shared" si="3"/>
        <v>253</v>
      </c>
      <c r="L27" s="161">
        <f>L24+L25+L26</f>
        <v>17465</v>
      </c>
      <c r="M27" s="163"/>
      <c r="N27" s="173">
        <f>SUM(N24:N26)</f>
        <v>17720</v>
      </c>
      <c r="O27" s="115">
        <f t="shared" si="4"/>
        <v>-2</v>
      </c>
    </row>
    <row r="28" spans="1:12" ht="15">
      <c r="A28" s="46"/>
      <c r="B28" s="47" t="s">
        <v>25</v>
      </c>
      <c r="C28" s="46"/>
      <c r="D28" s="46"/>
      <c r="E28" s="46"/>
      <c r="F28" s="48"/>
      <c r="G28" s="46"/>
      <c r="H28" s="49"/>
      <c r="I28" s="48"/>
      <c r="J28" s="50"/>
      <c r="K28" s="48"/>
      <c r="L28" s="48"/>
    </row>
    <row r="29" spans="1:12" ht="15">
      <c r="A29" s="85" t="s">
        <v>65</v>
      </c>
      <c r="B29" s="46"/>
      <c r="C29" s="46"/>
      <c r="D29" s="20">
        <f>L27</f>
        <v>17465</v>
      </c>
      <c r="E29" s="86"/>
      <c r="F29" s="48"/>
      <c r="G29" s="46"/>
      <c r="H29" s="87"/>
      <c r="I29" s="92">
        <v>2017</v>
      </c>
      <c r="J29" s="185">
        <v>2017</v>
      </c>
      <c r="K29" s="48"/>
      <c r="L29" s="185">
        <v>2017</v>
      </c>
    </row>
    <row r="30" spans="1:12" ht="15">
      <c r="A30" s="88" t="s">
        <v>21</v>
      </c>
      <c r="B30" s="86"/>
      <c r="C30" s="86"/>
      <c r="D30" s="20">
        <f>N27</f>
        <v>17720</v>
      </c>
      <c r="E30" s="46"/>
      <c r="F30" s="89"/>
      <c r="G30" s="86"/>
      <c r="H30" s="87"/>
      <c r="I30" s="90"/>
      <c r="J30" s="90"/>
      <c r="K30" s="90"/>
      <c r="L30" s="90"/>
    </row>
    <row r="31" spans="1:12" ht="15">
      <c r="A31" s="91" t="s">
        <v>22</v>
      </c>
      <c r="B31" s="91"/>
      <c r="C31" s="91"/>
      <c r="D31" s="92"/>
      <c r="E31" s="86"/>
      <c r="F31" s="90"/>
      <c r="G31" s="86"/>
      <c r="H31" s="87"/>
      <c r="I31" s="90"/>
      <c r="J31" s="90"/>
      <c r="K31" s="90"/>
      <c r="L31" s="90"/>
    </row>
    <row r="32" spans="1:12" ht="15">
      <c r="A32" s="4" t="s">
        <v>23</v>
      </c>
      <c r="B32" s="93"/>
      <c r="C32" s="93"/>
      <c r="D32" s="94">
        <f>D27-D29</f>
        <v>253</v>
      </c>
      <c r="E32" s="88"/>
      <c r="F32" s="88"/>
      <c r="G32" s="95"/>
      <c r="H32" s="96"/>
      <c r="I32" s="97"/>
      <c r="J32" s="95"/>
      <c r="K32" s="98"/>
      <c r="L32" s="98"/>
    </row>
    <row r="33" spans="1:12" ht="15">
      <c r="A33" s="4" t="s">
        <v>24</v>
      </c>
      <c r="B33" s="93"/>
      <c r="C33" s="93"/>
      <c r="D33" s="94">
        <f>D27-D30</f>
        <v>-2</v>
      </c>
      <c r="E33" s="86"/>
      <c r="F33" s="98"/>
      <c r="G33" s="86"/>
      <c r="H33" s="87"/>
      <c r="I33" s="98" t="s">
        <v>35</v>
      </c>
      <c r="J33" s="98"/>
      <c r="K33" s="98"/>
      <c r="L33" s="98"/>
    </row>
  </sheetData>
  <sheetProtection/>
  <mergeCells count="14">
    <mergeCell ref="E3:E5"/>
    <mergeCell ref="H3:H5"/>
    <mergeCell ref="I3:I5"/>
    <mergeCell ref="J3:J5"/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38.7109375" style="0" customWidth="1"/>
    <col min="2" max="2" width="17.28125" style="0" customWidth="1"/>
    <col min="3" max="3" width="15.140625" style="0" customWidth="1"/>
    <col min="4" max="4" width="14.140625" style="0" customWidth="1"/>
    <col min="5" max="5" width="14.57421875" style="0" customWidth="1"/>
    <col min="6" max="6" width="12.28125" style="0" customWidth="1"/>
    <col min="7" max="7" width="12.00390625" style="0" customWidth="1"/>
    <col min="8" max="8" width="12.57421875" style="0" customWidth="1"/>
    <col min="9" max="9" width="11.57421875" style="0" customWidth="1"/>
    <col min="10" max="10" width="11.140625" style="0" customWidth="1"/>
    <col min="11" max="11" width="11.00390625" style="0" customWidth="1"/>
    <col min="12" max="12" width="10.140625" style="0" customWidth="1"/>
    <col min="16" max="16" width="5.7109375" style="0" customWidth="1"/>
    <col min="17" max="17" width="6.7109375" style="0" customWidth="1"/>
    <col min="18" max="18" width="5.421875" style="0" customWidth="1"/>
  </cols>
  <sheetData>
    <row r="1" spans="1:12" ht="15">
      <c r="A1" s="202" t="s">
        <v>81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20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  <c r="S3" s="141"/>
      <c r="T3" t="s">
        <v>71</v>
      </c>
    </row>
    <row r="4" spans="1:20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  <c r="S4" s="140"/>
      <c r="T4" t="s">
        <v>70</v>
      </c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200"/>
      <c r="L5" s="213"/>
      <c r="N5" s="142" t="s">
        <v>54</v>
      </c>
      <c r="O5" s="137" t="s">
        <v>61</v>
      </c>
    </row>
    <row r="6" spans="1:15" ht="15.75" thickBot="1">
      <c r="A6" s="52" t="s">
        <v>7</v>
      </c>
      <c r="B6" s="16">
        <v>121129</v>
      </c>
      <c r="C6" s="26">
        <f aca="true" t="shared" si="0" ref="C6:C13">B6/J6*100</f>
        <v>100.56538921360254</v>
      </c>
      <c r="D6" s="134">
        <v>1000</v>
      </c>
      <c r="E6" s="26">
        <f>B6/D6</f>
        <v>121.129</v>
      </c>
      <c r="F6" s="27">
        <f aca="true" t="shared" si="1" ref="F6:F27">E6-H6</f>
        <v>0.029000000000010573</v>
      </c>
      <c r="G6" s="28">
        <f aca="true" t="shared" si="2" ref="G6:G15">E6-I6</f>
        <v>0.7289999999999992</v>
      </c>
      <c r="H6" s="143">
        <v>121.1</v>
      </c>
      <c r="I6" s="144">
        <v>120.4</v>
      </c>
      <c r="J6" s="134">
        <v>120448</v>
      </c>
      <c r="K6" s="67">
        <f aca="true" t="shared" si="3" ref="K6:K27">D6-L6</f>
        <v>0</v>
      </c>
      <c r="L6" s="162">
        <v>1000</v>
      </c>
      <c r="M6" s="163"/>
      <c r="N6" s="170">
        <v>1000</v>
      </c>
      <c r="O6" s="115">
        <f aca="true" t="shared" si="4" ref="O6:O27">D6-N6</f>
        <v>0</v>
      </c>
    </row>
    <row r="7" spans="1:15" ht="15.75" thickBot="1">
      <c r="A7" s="52" t="s">
        <v>8</v>
      </c>
      <c r="B7" s="16">
        <v>122551</v>
      </c>
      <c r="C7" s="26">
        <f t="shared" si="0"/>
        <v>108.21853696443078</v>
      </c>
      <c r="D7" s="134">
        <v>1140</v>
      </c>
      <c r="E7" s="26">
        <f aca="true" t="shared" si="5" ref="E7:E27">B7/D7</f>
        <v>107.50087719298246</v>
      </c>
      <c r="F7" s="27">
        <f t="shared" si="1"/>
        <v>2.600877192982452</v>
      </c>
      <c r="G7" s="28">
        <f t="shared" si="2"/>
        <v>7.500877192982458</v>
      </c>
      <c r="H7" s="143">
        <v>104.9</v>
      </c>
      <c r="I7" s="144">
        <v>100</v>
      </c>
      <c r="J7" s="134">
        <v>113244</v>
      </c>
      <c r="K7" s="67">
        <f t="shared" si="3"/>
        <v>8</v>
      </c>
      <c r="L7" s="162">
        <v>1132</v>
      </c>
      <c r="M7" s="163"/>
      <c r="N7" s="170">
        <v>1140</v>
      </c>
      <c r="O7" s="115">
        <f t="shared" si="4"/>
        <v>0</v>
      </c>
    </row>
    <row r="8" spans="1:15" ht="15.75" thickBot="1">
      <c r="A8" s="52" t="s">
        <v>9</v>
      </c>
      <c r="B8" s="16">
        <v>122868</v>
      </c>
      <c r="C8" s="26">
        <f t="shared" si="0"/>
        <v>98.9195716931004</v>
      </c>
      <c r="D8" s="134">
        <v>778</v>
      </c>
      <c r="E8" s="26">
        <f t="shared" si="5"/>
        <v>157.92802056555269</v>
      </c>
      <c r="F8" s="27">
        <f t="shared" si="1"/>
        <v>1.228020565552697</v>
      </c>
      <c r="G8" s="28">
        <f t="shared" si="2"/>
        <v>-1.771979434447303</v>
      </c>
      <c r="H8" s="143">
        <v>156.7</v>
      </c>
      <c r="I8" s="144">
        <v>159.7</v>
      </c>
      <c r="J8" s="134">
        <v>124210</v>
      </c>
      <c r="K8" s="67">
        <f t="shared" si="3"/>
        <v>0</v>
      </c>
      <c r="L8" s="162">
        <v>778</v>
      </c>
      <c r="M8" s="163"/>
      <c r="N8" s="170">
        <v>778</v>
      </c>
      <c r="O8" s="115">
        <f t="shared" si="4"/>
        <v>0</v>
      </c>
    </row>
    <row r="9" spans="1:15" ht="15.75" thickBot="1">
      <c r="A9" s="52" t="s">
        <v>10</v>
      </c>
      <c r="B9" s="135">
        <v>94610</v>
      </c>
      <c r="C9" s="26">
        <f t="shared" si="0"/>
        <v>105.08719315783628</v>
      </c>
      <c r="D9" s="134">
        <v>1080</v>
      </c>
      <c r="E9" s="26">
        <f t="shared" si="5"/>
        <v>87.60185185185185</v>
      </c>
      <c r="F9" s="27">
        <f t="shared" si="1"/>
        <v>-0.19814814814814952</v>
      </c>
      <c r="G9" s="28">
        <f t="shared" si="2"/>
        <v>3.5018518518518533</v>
      </c>
      <c r="H9" s="145">
        <v>87.8</v>
      </c>
      <c r="I9" s="144">
        <v>84.1</v>
      </c>
      <c r="J9" s="134">
        <v>90030</v>
      </c>
      <c r="K9" s="67">
        <f t="shared" si="3"/>
        <v>10</v>
      </c>
      <c r="L9" s="162">
        <v>1070</v>
      </c>
      <c r="M9" s="163"/>
      <c r="N9" s="170">
        <v>1080</v>
      </c>
      <c r="O9" s="115">
        <f t="shared" si="4"/>
        <v>0</v>
      </c>
    </row>
    <row r="10" spans="1:15" ht="15.75" thickBot="1">
      <c r="A10" s="113" t="s">
        <v>40</v>
      </c>
      <c r="B10" s="16">
        <v>0</v>
      </c>
      <c r="C10" s="26">
        <f t="shared" si="0"/>
        <v>0</v>
      </c>
      <c r="D10" s="174">
        <v>0</v>
      </c>
      <c r="E10" s="26" t="e">
        <f t="shared" si="5"/>
        <v>#DIV/0!</v>
      </c>
      <c r="F10" s="27" t="e">
        <f t="shared" si="1"/>
        <v>#DIV/0!</v>
      </c>
      <c r="G10" s="28" t="e">
        <f t="shared" si="2"/>
        <v>#DIV/0!</v>
      </c>
      <c r="H10" s="146"/>
      <c r="I10" s="144">
        <v>51.4</v>
      </c>
      <c r="J10" s="134">
        <v>6833</v>
      </c>
      <c r="K10" s="67">
        <f t="shared" si="3"/>
        <v>-133</v>
      </c>
      <c r="L10" s="162">
        <v>133</v>
      </c>
      <c r="M10" s="163"/>
      <c r="N10" s="171">
        <v>0</v>
      </c>
      <c r="O10" s="115">
        <f t="shared" si="4"/>
        <v>0</v>
      </c>
    </row>
    <row r="11" spans="1:15" ht="15.75" thickBot="1">
      <c r="A11" s="52" t="s">
        <v>11</v>
      </c>
      <c r="B11" s="16">
        <v>143419</v>
      </c>
      <c r="C11" s="26">
        <f t="shared" si="0"/>
        <v>103.91401059289798</v>
      </c>
      <c r="D11" s="134">
        <v>1200</v>
      </c>
      <c r="E11" s="26">
        <f t="shared" si="5"/>
        <v>119.51583333333333</v>
      </c>
      <c r="F11" s="27">
        <f t="shared" si="1"/>
        <v>-1.1841666666666697</v>
      </c>
      <c r="G11" s="28">
        <f t="shared" si="2"/>
        <v>4.515833333333333</v>
      </c>
      <c r="H11" s="143">
        <v>120.7</v>
      </c>
      <c r="I11" s="144">
        <v>115</v>
      </c>
      <c r="J11" s="134">
        <v>138017</v>
      </c>
      <c r="K11" s="67">
        <f t="shared" si="3"/>
        <v>0</v>
      </c>
      <c r="L11" s="162">
        <v>1200</v>
      </c>
      <c r="M11" s="163"/>
      <c r="N11" s="170">
        <v>1200</v>
      </c>
      <c r="O11" s="115">
        <f t="shared" si="4"/>
        <v>0</v>
      </c>
    </row>
    <row r="12" spans="1:15" ht="15.75" thickBot="1">
      <c r="A12" s="52" t="s">
        <v>41</v>
      </c>
      <c r="B12" s="16">
        <v>235182</v>
      </c>
      <c r="C12" s="26">
        <f>B12/J12*100</f>
        <v>97.50376239101503</v>
      </c>
      <c r="D12" s="134">
        <v>2151</v>
      </c>
      <c r="E12" s="26">
        <f t="shared" si="5"/>
        <v>109.33612273361227</v>
      </c>
      <c r="F12" s="27">
        <f t="shared" si="1"/>
        <v>-4.163877266387729</v>
      </c>
      <c r="G12" s="28">
        <f t="shared" si="2"/>
        <v>-7.163877266387729</v>
      </c>
      <c r="H12" s="143">
        <v>113.5</v>
      </c>
      <c r="I12" s="144">
        <v>116.5</v>
      </c>
      <c r="J12" s="134">
        <v>241203</v>
      </c>
      <c r="K12" s="67">
        <f t="shared" si="3"/>
        <v>80</v>
      </c>
      <c r="L12" s="162">
        <v>2071</v>
      </c>
      <c r="M12" s="163"/>
      <c r="N12" s="170">
        <v>2151</v>
      </c>
      <c r="O12" s="115">
        <f t="shared" si="4"/>
        <v>0</v>
      </c>
    </row>
    <row r="13" spans="1:15" ht="15.75" thickBot="1">
      <c r="A13" s="52" t="s">
        <v>12</v>
      </c>
      <c r="B13" s="16">
        <v>48142</v>
      </c>
      <c r="C13" s="26">
        <f t="shared" si="0"/>
        <v>107.97075446308423</v>
      </c>
      <c r="D13" s="134">
        <v>420</v>
      </c>
      <c r="E13" s="26">
        <f t="shared" si="5"/>
        <v>114.62380952380953</v>
      </c>
      <c r="F13" s="27">
        <f t="shared" si="1"/>
        <v>-1.576190476190476</v>
      </c>
      <c r="G13" s="28">
        <f t="shared" si="2"/>
        <v>8.423809523809524</v>
      </c>
      <c r="H13" s="143">
        <v>116.2</v>
      </c>
      <c r="I13" s="144">
        <v>106.2</v>
      </c>
      <c r="J13" s="134">
        <v>44588</v>
      </c>
      <c r="K13" s="72">
        <f t="shared" si="3"/>
        <v>0</v>
      </c>
      <c r="L13" s="134">
        <v>420</v>
      </c>
      <c r="M13" s="164"/>
      <c r="N13" s="170">
        <v>420</v>
      </c>
      <c r="O13" s="115">
        <f t="shared" si="4"/>
        <v>0</v>
      </c>
    </row>
    <row r="14" spans="1:15" ht="15.75" thickBot="1">
      <c r="A14" s="52" t="s">
        <v>13</v>
      </c>
      <c r="B14" s="16">
        <v>236895</v>
      </c>
      <c r="C14" s="26">
        <f>B14/J14*100</f>
        <v>109.85415845486794</v>
      </c>
      <c r="D14" s="134">
        <v>1759</v>
      </c>
      <c r="E14" s="26">
        <f t="shared" si="5"/>
        <v>134.6759522455941</v>
      </c>
      <c r="F14" s="27">
        <f t="shared" si="1"/>
        <v>-2.3240477544059104</v>
      </c>
      <c r="G14" s="28">
        <f t="shared" si="2"/>
        <v>8.67595224559409</v>
      </c>
      <c r="H14" s="143">
        <v>137</v>
      </c>
      <c r="I14" s="144">
        <v>126</v>
      </c>
      <c r="J14" s="134">
        <v>215645</v>
      </c>
      <c r="K14" s="67">
        <f t="shared" si="3"/>
        <v>48</v>
      </c>
      <c r="L14" s="162">
        <v>1711</v>
      </c>
      <c r="M14" s="163"/>
      <c r="N14" s="170">
        <v>1759</v>
      </c>
      <c r="O14" s="115">
        <f t="shared" si="4"/>
        <v>0</v>
      </c>
    </row>
    <row r="15" spans="1:15" ht="15.75" thickBot="1">
      <c r="A15" s="52" t="s">
        <v>14</v>
      </c>
      <c r="B15" s="16">
        <v>198533</v>
      </c>
      <c r="C15" s="26">
        <f aca="true" t="shared" si="6" ref="C15:C27">B15/J15*100</f>
        <v>98.70536002823947</v>
      </c>
      <c r="D15" s="134">
        <v>1700</v>
      </c>
      <c r="E15" s="26">
        <f t="shared" si="5"/>
        <v>116.78411764705882</v>
      </c>
      <c r="F15" s="27">
        <f t="shared" si="1"/>
        <v>0.5841176470588181</v>
      </c>
      <c r="G15" s="28">
        <f t="shared" si="2"/>
        <v>-6.615882352941185</v>
      </c>
      <c r="H15" s="143">
        <v>116.2</v>
      </c>
      <c r="I15" s="144">
        <v>123.4</v>
      </c>
      <c r="J15" s="134">
        <v>201137</v>
      </c>
      <c r="K15" s="67">
        <f t="shared" si="3"/>
        <v>70</v>
      </c>
      <c r="L15" s="162">
        <v>1630</v>
      </c>
      <c r="M15" s="163"/>
      <c r="N15" s="170">
        <v>1700</v>
      </c>
      <c r="O15" s="115">
        <f t="shared" si="4"/>
        <v>0</v>
      </c>
    </row>
    <row r="16" spans="1:15" ht="15.75" thickBot="1">
      <c r="A16" s="52" t="s">
        <v>38</v>
      </c>
      <c r="B16" s="16">
        <v>39300</v>
      </c>
      <c r="C16" s="26">
        <f t="shared" si="6"/>
        <v>85.2254245006831</v>
      </c>
      <c r="D16" s="134">
        <v>674</v>
      </c>
      <c r="E16" s="26">
        <f t="shared" si="5"/>
        <v>58.30860534124629</v>
      </c>
      <c r="F16" s="27">
        <f t="shared" si="1"/>
        <v>-3.891394658753711</v>
      </c>
      <c r="G16" s="28">
        <v>0</v>
      </c>
      <c r="H16" s="143">
        <v>62.2</v>
      </c>
      <c r="I16" s="144">
        <v>73.7</v>
      </c>
      <c r="J16" s="134">
        <v>46113</v>
      </c>
      <c r="K16" s="67">
        <f t="shared" si="3"/>
        <v>48</v>
      </c>
      <c r="L16" s="162">
        <v>626</v>
      </c>
      <c r="M16" s="163"/>
      <c r="N16" s="170">
        <v>674</v>
      </c>
      <c r="O16" s="115">
        <f t="shared" si="4"/>
        <v>0</v>
      </c>
    </row>
    <row r="17" spans="1:15" ht="15.75" thickBot="1">
      <c r="A17" s="52" t="s">
        <v>15</v>
      </c>
      <c r="B17" s="16">
        <v>99600</v>
      </c>
      <c r="C17" s="26">
        <f t="shared" si="6"/>
        <v>99.6657794144135</v>
      </c>
      <c r="D17" s="134">
        <v>795</v>
      </c>
      <c r="E17" s="26">
        <f t="shared" si="5"/>
        <v>125.28301886792453</v>
      </c>
      <c r="F17" s="27">
        <f t="shared" si="1"/>
        <v>-2.1169811320754803</v>
      </c>
      <c r="G17" s="28">
        <f>E17-I17</f>
        <v>-0.4169811320754775</v>
      </c>
      <c r="H17" s="143">
        <v>127.4</v>
      </c>
      <c r="I17" s="144">
        <v>125.7</v>
      </c>
      <c r="J17" s="134">
        <v>99934</v>
      </c>
      <c r="K17" s="67">
        <f t="shared" si="3"/>
        <v>0</v>
      </c>
      <c r="L17" s="162">
        <v>795</v>
      </c>
      <c r="M17" s="163"/>
      <c r="N17" s="170">
        <v>795</v>
      </c>
      <c r="O17" s="115">
        <f t="shared" si="4"/>
        <v>0</v>
      </c>
    </row>
    <row r="18" spans="1:15" ht="15.75" customHeight="1" thickBot="1">
      <c r="A18" s="83" t="s">
        <v>45</v>
      </c>
      <c r="B18" s="135">
        <v>56336</v>
      </c>
      <c r="C18" s="26">
        <f t="shared" si="6"/>
        <v>92.35409836065574</v>
      </c>
      <c r="D18" s="134">
        <v>498</v>
      </c>
      <c r="E18" s="26">
        <f t="shared" si="5"/>
        <v>113.12449799196787</v>
      </c>
      <c r="F18" s="27">
        <f t="shared" si="1"/>
        <v>-20.575502008032117</v>
      </c>
      <c r="G18" s="28">
        <f>E18-I18</f>
        <v>-10.075502008032132</v>
      </c>
      <c r="H18" s="143">
        <v>133.7</v>
      </c>
      <c r="I18" s="144">
        <v>123.2</v>
      </c>
      <c r="J18" s="134">
        <v>61000</v>
      </c>
      <c r="K18" s="67">
        <f t="shared" si="3"/>
        <v>3</v>
      </c>
      <c r="L18" s="162">
        <v>495</v>
      </c>
      <c r="M18" s="163"/>
      <c r="N18" s="170">
        <v>501</v>
      </c>
      <c r="O18" s="115">
        <f t="shared" si="4"/>
        <v>-3</v>
      </c>
    </row>
    <row r="19" spans="1:15" ht="15.75" thickBot="1">
      <c r="A19" s="54" t="s">
        <v>16</v>
      </c>
      <c r="B19" s="16">
        <v>114870</v>
      </c>
      <c r="C19" s="26">
        <f t="shared" si="6"/>
        <v>117.49964198768437</v>
      </c>
      <c r="D19" s="134">
        <v>933</v>
      </c>
      <c r="E19" s="26">
        <f t="shared" si="5"/>
        <v>123.11897106109325</v>
      </c>
      <c r="F19" s="27">
        <f t="shared" si="1"/>
        <v>1.0189710610932536</v>
      </c>
      <c r="G19" s="28">
        <f>E19-I19</f>
        <v>12.618971061093248</v>
      </c>
      <c r="H19" s="143">
        <v>122.1</v>
      </c>
      <c r="I19" s="144">
        <v>110.5</v>
      </c>
      <c r="J19" s="134">
        <v>97762</v>
      </c>
      <c r="K19" s="67">
        <f t="shared" si="3"/>
        <v>48</v>
      </c>
      <c r="L19" s="162">
        <v>885</v>
      </c>
      <c r="M19" s="163"/>
      <c r="N19" s="170">
        <v>933</v>
      </c>
      <c r="O19" s="115">
        <f t="shared" si="4"/>
        <v>0</v>
      </c>
    </row>
    <row r="20" spans="1:15" ht="15.75" thickBot="1">
      <c r="A20" s="52" t="s">
        <v>43</v>
      </c>
      <c r="B20" s="16">
        <v>168442</v>
      </c>
      <c r="C20" s="26">
        <f t="shared" si="6"/>
        <v>106.30877396715601</v>
      </c>
      <c r="D20" s="134">
        <v>1532</v>
      </c>
      <c r="E20" s="26">
        <f t="shared" si="5"/>
        <v>109.94908616187989</v>
      </c>
      <c r="F20" s="27">
        <f t="shared" si="1"/>
        <v>-2.650913838120104</v>
      </c>
      <c r="G20" s="28">
        <v>0</v>
      </c>
      <c r="H20" s="147">
        <v>112.6</v>
      </c>
      <c r="I20" s="144">
        <v>109.3</v>
      </c>
      <c r="J20" s="134">
        <v>158446</v>
      </c>
      <c r="K20" s="67">
        <f t="shared" si="3"/>
        <v>82</v>
      </c>
      <c r="L20" s="162">
        <v>1450</v>
      </c>
      <c r="M20" s="163"/>
      <c r="N20" s="170">
        <v>1532</v>
      </c>
      <c r="O20" s="115">
        <f t="shared" si="4"/>
        <v>0</v>
      </c>
    </row>
    <row r="21" spans="1:15" ht="15.75" thickBot="1">
      <c r="A21" s="54" t="s">
        <v>84</v>
      </c>
      <c r="B21" s="16"/>
      <c r="C21" s="26">
        <f t="shared" si="6"/>
        <v>0</v>
      </c>
      <c r="D21" s="134">
        <v>658</v>
      </c>
      <c r="E21" s="26">
        <f t="shared" si="5"/>
        <v>0</v>
      </c>
      <c r="F21" s="27">
        <f t="shared" si="1"/>
        <v>-74.2</v>
      </c>
      <c r="G21" s="28">
        <v>0</v>
      </c>
      <c r="H21" s="143">
        <v>74.2</v>
      </c>
      <c r="I21" s="144">
        <v>79.5</v>
      </c>
      <c r="J21" s="134">
        <v>56200</v>
      </c>
      <c r="K21" s="67">
        <f t="shared" si="3"/>
        <v>-49</v>
      </c>
      <c r="L21" s="162">
        <v>707</v>
      </c>
      <c r="M21" s="163"/>
      <c r="N21" s="170">
        <v>640</v>
      </c>
      <c r="O21" s="115">
        <f t="shared" si="4"/>
        <v>18</v>
      </c>
    </row>
    <row r="22" spans="1:15" ht="15.75" thickBot="1">
      <c r="A22" s="52" t="s">
        <v>17</v>
      </c>
      <c r="B22" s="135">
        <v>26380</v>
      </c>
      <c r="C22" s="26">
        <f t="shared" si="6"/>
        <v>96.63003663003663</v>
      </c>
      <c r="D22" s="134">
        <v>280</v>
      </c>
      <c r="E22" s="26">
        <f t="shared" si="5"/>
        <v>94.21428571428571</v>
      </c>
      <c r="F22" s="27">
        <f t="shared" si="1"/>
        <v>0.014285714285705353</v>
      </c>
      <c r="G22" s="28">
        <f aca="true" t="shared" si="7" ref="G22:G27">E22-I22</f>
        <v>-8.785714285714292</v>
      </c>
      <c r="H22" s="143">
        <v>94.2</v>
      </c>
      <c r="I22" s="144">
        <v>103</v>
      </c>
      <c r="J22" s="134">
        <v>27300</v>
      </c>
      <c r="K22" s="67">
        <f t="shared" si="3"/>
        <v>15</v>
      </c>
      <c r="L22" s="162">
        <v>265</v>
      </c>
      <c r="M22" s="163"/>
      <c r="N22" s="170">
        <v>280</v>
      </c>
      <c r="O22" s="115">
        <f t="shared" si="4"/>
        <v>0</v>
      </c>
    </row>
    <row r="23" spans="1:15" ht="15.75" thickBot="1">
      <c r="A23" s="58" t="s">
        <v>76</v>
      </c>
      <c r="B23" s="132">
        <v>24500</v>
      </c>
      <c r="C23" s="29">
        <f t="shared" si="6"/>
        <v>101.65975103734439</v>
      </c>
      <c r="D23" s="133">
        <v>210</v>
      </c>
      <c r="E23" s="29">
        <f t="shared" si="5"/>
        <v>116.66666666666667</v>
      </c>
      <c r="F23" s="27">
        <f t="shared" si="1"/>
        <v>-1.2333333333333343</v>
      </c>
      <c r="G23" s="28">
        <f t="shared" si="7"/>
        <v>1.8666666666666742</v>
      </c>
      <c r="H23" s="148">
        <v>117.9</v>
      </c>
      <c r="I23" s="149">
        <v>114.8</v>
      </c>
      <c r="J23" s="133">
        <v>24100</v>
      </c>
      <c r="K23" s="72">
        <f t="shared" si="3"/>
        <v>0</v>
      </c>
      <c r="L23" s="133">
        <v>210</v>
      </c>
      <c r="M23" s="165"/>
      <c r="N23" s="170">
        <v>210</v>
      </c>
      <c r="O23" s="121">
        <f t="shared" si="4"/>
        <v>0</v>
      </c>
    </row>
    <row r="24" spans="1:15" ht="15.75" thickBot="1">
      <c r="A24" s="99" t="s">
        <v>19</v>
      </c>
      <c r="B24" s="31">
        <f>SUM(B6:B23)</f>
        <v>1852757</v>
      </c>
      <c r="C24" s="32">
        <f t="shared" si="6"/>
        <v>99.27912721505082</v>
      </c>
      <c r="D24" s="175">
        <f>SUM(D6:D23)</f>
        <v>16808</v>
      </c>
      <c r="E24" s="32">
        <f t="shared" si="5"/>
        <v>110.23066396953831</v>
      </c>
      <c r="F24" s="32">
        <f t="shared" si="1"/>
        <v>-4.569336030461685</v>
      </c>
      <c r="G24" s="33">
        <f t="shared" si="7"/>
        <v>-2.3693360304616817</v>
      </c>
      <c r="H24" s="150">
        <v>114.8</v>
      </c>
      <c r="I24" s="151">
        <v>112.6</v>
      </c>
      <c r="J24" s="152">
        <f>SUM(J6:J23)</f>
        <v>1866210</v>
      </c>
      <c r="K24" s="103">
        <f t="shared" si="3"/>
        <v>230</v>
      </c>
      <c r="L24" s="166">
        <f>SUM(L6:L23)</f>
        <v>16578</v>
      </c>
      <c r="M24" s="163"/>
      <c r="N24" s="172">
        <f>SUM(N6:N23)</f>
        <v>16793</v>
      </c>
      <c r="O24" s="115">
        <f t="shared" si="4"/>
        <v>15</v>
      </c>
    </row>
    <row r="25" spans="1:15" ht="15">
      <c r="A25" s="56" t="s">
        <v>26</v>
      </c>
      <c r="B25" s="18">
        <v>51531</v>
      </c>
      <c r="C25" s="40">
        <f t="shared" si="6"/>
        <v>108.53658536585367</v>
      </c>
      <c r="D25" s="177">
        <v>579</v>
      </c>
      <c r="E25" s="41">
        <f t="shared" si="5"/>
        <v>89</v>
      </c>
      <c r="F25" s="41">
        <f t="shared" si="1"/>
        <v>0</v>
      </c>
      <c r="G25" s="41">
        <f t="shared" si="7"/>
        <v>7</v>
      </c>
      <c r="H25" s="155">
        <v>89</v>
      </c>
      <c r="I25" s="155">
        <v>82</v>
      </c>
      <c r="J25" s="156">
        <v>47478</v>
      </c>
      <c r="K25" s="79">
        <f>D25-L25</f>
        <v>0</v>
      </c>
      <c r="L25" s="168">
        <v>579</v>
      </c>
      <c r="M25" s="163"/>
      <c r="N25" s="170">
        <v>579</v>
      </c>
      <c r="O25" s="115">
        <f t="shared" si="4"/>
        <v>0</v>
      </c>
    </row>
    <row r="26" spans="1:15" ht="15" customHeight="1" thickBot="1">
      <c r="A26" s="136" t="s">
        <v>49</v>
      </c>
      <c r="B26" s="23">
        <v>25744</v>
      </c>
      <c r="C26" s="29">
        <f t="shared" si="6"/>
        <v>105.1118732647395</v>
      </c>
      <c r="D26" s="178">
        <v>346</v>
      </c>
      <c r="E26" s="42">
        <f t="shared" si="5"/>
        <v>74.40462427745665</v>
      </c>
      <c r="F26" s="27">
        <f t="shared" si="1"/>
        <v>1.7046242774566451</v>
      </c>
      <c r="G26" s="27">
        <f t="shared" si="7"/>
        <v>-4.595375722543352</v>
      </c>
      <c r="H26" s="157">
        <v>72.7</v>
      </c>
      <c r="I26" s="157">
        <v>79</v>
      </c>
      <c r="J26" s="158">
        <v>24492</v>
      </c>
      <c r="K26" s="82">
        <f>D26-L26</f>
        <v>36</v>
      </c>
      <c r="L26" s="169">
        <v>310</v>
      </c>
      <c r="M26" s="163"/>
      <c r="N26" s="170">
        <v>346</v>
      </c>
      <c r="O26" s="115">
        <f t="shared" si="4"/>
        <v>0</v>
      </c>
    </row>
    <row r="27" spans="1:15" ht="15.75" thickBot="1">
      <c r="A27" s="43" t="s">
        <v>20</v>
      </c>
      <c r="B27" s="36">
        <f>SUM(B24:B26)</f>
        <v>1930032</v>
      </c>
      <c r="C27" s="44">
        <f t="shared" si="6"/>
        <v>99.57960560938612</v>
      </c>
      <c r="D27" s="161">
        <f>SUM(D24:D26)</f>
        <v>17733</v>
      </c>
      <c r="E27" s="32">
        <f t="shared" si="5"/>
        <v>108.83843681272204</v>
      </c>
      <c r="F27" s="44">
        <f t="shared" si="1"/>
        <v>-4.361563187277966</v>
      </c>
      <c r="G27" s="45">
        <f t="shared" si="7"/>
        <v>-2.161563187277963</v>
      </c>
      <c r="H27" s="159">
        <v>113.2</v>
      </c>
      <c r="I27" s="160">
        <v>111</v>
      </c>
      <c r="J27" s="161">
        <f>SUM(J24:J26)</f>
        <v>1938180</v>
      </c>
      <c r="K27" s="35">
        <f t="shared" si="3"/>
        <v>266</v>
      </c>
      <c r="L27" s="161">
        <f>L24+L25+L26</f>
        <v>17467</v>
      </c>
      <c r="M27" s="163"/>
      <c r="N27" s="173">
        <f>SUM(N24:N26)</f>
        <v>17718</v>
      </c>
      <c r="O27" s="115">
        <f t="shared" si="4"/>
        <v>15</v>
      </c>
    </row>
    <row r="28" spans="1:12" ht="15">
      <c r="A28" s="46"/>
      <c r="B28" s="47" t="s">
        <v>25</v>
      </c>
      <c r="C28" s="46"/>
      <c r="D28" s="46"/>
      <c r="E28" s="46"/>
      <c r="F28" s="48"/>
      <c r="G28" s="46"/>
      <c r="H28" s="49"/>
      <c r="I28" s="48"/>
      <c r="J28" s="50"/>
      <c r="K28" s="48"/>
      <c r="L28" s="48"/>
    </row>
    <row r="29" spans="1:12" ht="15">
      <c r="A29" s="85" t="s">
        <v>65</v>
      </c>
      <c r="B29" s="46"/>
      <c r="C29" s="46"/>
      <c r="D29" s="20">
        <f>L27</f>
        <v>17467</v>
      </c>
      <c r="E29" s="86"/>
      <c r="F29" s="48"/>
      <c r="G29" s="46"/>
      <c r="H29" s="87"/>
      <c r="I29" s="46">
        <v>2017</v>
      </c>
      <c r="J29" s="48">
        <v>2017</v>
      </c>
      <c r="K29" s="48"/>
      <c r="L29" s="48">
        <v>2017</v>
      </c>
    </row>
    <row r="30" spans="1:12" ht="15">
      <c r="A30" s="88" t="s">
        <v>21</v>
      </c>
      <c r="B30" s="86"/>
      <c r="C30" s="86"/>
      <c r="D30" s="20">
        <f>N27</f>
        <v>17718</v>
      </c>
      <c r="E30" s="46"/>
      <c r="F30" s="89"/>
      <c r="G30" s="86"/>
      <c r="H30" s="87"/>
      <c r="I30" s="90"/>
      <c r="J30" s="90"/>
      <c r="K30" s="90"/>
      <c r="L30" s="90"/>
    </row>
    <row r="31" spans="1:12" ht="15">
      <c r="A31" s="91" t="s">
        <v>22</v>
      </c>
      <c r="B31" s="91"/>
      <c r="C31" s="91"/>
      <c r="D31" s="92"/>
      <c r="E31" s="86"/>
      <c r="F31" s="90"/>
      <c r="G31" s="86"/>
      <c r="H31" s="87"/>
      <c r="I31" s="90"/>
      <c r="J31" s="90"/>
      <c r="K31" s="90"/>
      <c r="L31" s="90"/>
    </row>
    <row r="32" spans="1:12" ht="15">
      <c r="A32" s="4" t="s">
        <v>23</v>
      </c>
      <c r="B32" s="93"/>
      <c r="C32" s="93"/>
      <c r="D32" s="94">
        <f>D27-D29</f>
        <v>266</v>
      </c>
      <c r="E32" s="88"/>
      <c r="F32" s="88"/>
      <c r="G32" s="95"/>
      <c r="H32" s="96"/>
      <c r="I32" s="97"/>
      <c r="J32" s="95"/>
      <c r="K32" s="98"/>
      <c r="L32" s="98"/>
    </row>
    <row r="33" spans="1:12" ht="15">
      <c r="A33" s="4" t="s">
        <v>24</v>
      </c>
      <c r="B33" s="93"/>
      <c r="C33" s="93"/>
      <c r="D33" s="94">
        <f>D27-D30</f>
        <v>15</v>
      </c>
      <c r="E33" s="86"/>
      <c r="F33" s="98"/>
      <c r="G33" s="86"/>
      <c r="H33" s="87"/>
      <c r="I33" s="98" t="s">
        <v>35</v>
      </c>
      <c r="J33" s="98"/>
      <c r="K33" s="98"/>
      <c r="L33" s="98"/>
    </row>
  </sheetData>
  <sheetProtection/>
  <mergeCells count="14">
    <mergeCell ref="E3:E5"/>
    <mergeCell ref="H3:H5"/>
    <mergeCell ref="I3:I5"/>
    <mergeCell ref="J3:J5"/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9.421875" style="0" customWidth="1"/>
    <col min="2" max="3" width="14.140625" style="0" customWidth="1"/>
    <col min="4" max="4" width="11.7109375" style="0" customWidth="1"/>
    <col min="5" max="5" width="11.421875" style="0" customWidth="1"/>
    <col min="6" max="6" width="11.28125" style="0" customWidth="1"/>
    <col min="7" max="7" width="12.00390625" style="0" customWidth="1"/>
    <col min="8" max="8" width="11.28125" style="0" customWidth="1"/>
    <col min="9" max="9" width="11.57421875" style="0" customWidth="1"/>
    <col min="10" max="10" width="10.7109375" style="0" customWidth="1"/>
    <col min="11" max="11" width="11.00390625" style="0" customWidth="1"/>
    <col min="12" max="12" width="12.140625" style="0" customWidth="1"/>
  </cols>
  <sheetData>
    <row r="1" spans="1:12" ht="15">
      <c r="A1" s="202" t="s">
        <v>82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20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  <c r="S3" s="141"/>
      <c r="T3" t="s">
        <v>71</v>
      </c>
    </row>
    <row r="4" spans="1:20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  <c r="S4" s="140"/>
      <c r="T4" t="s">
        <v>70</v>
      </c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200"/>
      <c r="L5" s="213"/>
      <c r="N5" s="142" t="s">
        <v>54</v>
      </c>
      <c r="O5" s="137" t="s">
        <v>61</v>
      </c>
    </row>
    <row r="6" spans="1:15" ht="15.75" thickBot="1">
      <c r="A6" s="52" t="s">
        <v>7</v>
      </c>
      <c r="B6" s="16">
        <v>118716</v>
      </c>
      <c r="C6" s="26">
        <f aca="true" t="shared" si="0" ref="C6:C13">B6/J6*100</f>
        <v>99.78062986963867</v>
      </c>
      <c r="D6" s="134">
        <v>1000</v>
      </c>
      <c r="E6" s="26">
        <f>B6/D6</f>
        <v>118.716</v>
      </c>
      <c r="F6" s="27">
        <f aca="true" t="shared" si="1" ref="F6:F27">E6-H6</f>
        <v>-2.3840000000000003</v>
      </c>
      <c r="G6" s="28">
        <f aca="true" t="shared" si="2" ref="G6:G15">E6-I6</f>
        <v>-0.284000000000006</v>
      </c>
      <c r="H6" s="143">
        <v>121.1</v>
      </c>
      <c r="I6" s="144">
        <v>119</v>
      </c>
      <c r="J6" s="134">
        <v>118977</v>
      </c>
      <c r="K6" s="67">
        <f aca="true" t="shared" si="3" ref="K6:K27">D6-L6</f>
        <v>0</v>
      </c>
      <c r="L6" s="162">
        <v>1000</v>
      </c>
      <c r="M6" s="163"/>
      <c r="N6" s="170">
        <v>1000</v>
      </c>
      <c r="O6" s="115">
        <f aca="true" t="shared" si="4" ref="O6:O27">D6-N6</f>
        <v>0</v>
      </c>
    </row>
    <row r="7" spans="1:15" ht="15.75" thickBot="1">
      <c r="A7" s="52" t="s">
        <v>8</v>
      </c>
      <c r="B7" s="16">
        <v>121912</v>
      </c>
      <c r="C7" s="26">
        <f t="shared" si="0"/>
        <v>106.78859865804733</v>
      </c>
      <c r="D7" s="134">
        <v>1140</v>
      </c>
      <c r="E7" s="26">
        <f aca="true" t="shared" si="5" ref="E7:E27">B7/D7</f>
        <v>106.94035087719298</v>
      </c>
      <c r="F7" s="27">
        <f t="shared" si="1"/>
        <v>-0.5596491228070164</v>
      </c>
      <c r="G7" s="28">
        <f t="shared" si="2"/>
        <v>6.1403508771929864</v>
      </c>
      <c r="H7" s="143">
        <v>107.5</v>
      </c>
      <c r="I7" s="144">
        <v>100.8</v>
      </c>
      <c r="J7" s="134">
        <v>114162</v>
      </c>
      <c r="K7" s="67">
        <f t="shared" si="3"/>
        <v>8</v>
      </c>
      <c r="L7" s="162">
        <v>1132</v>
      </c>
      <c r="M7" s="163"/>
      <c r="N7" s="170">
        <v>1140</v>
      </c>
      <c r="O7" s="115">
        <f t="shared" si="4"/>
        <v>0</v>
      </c>
    </row>
    <row r="8" spans="1:15" ht="15.75" thickBot="1">
      <c r="A8" s="52" t="s">
        <v>9</v>
      </c>
      <c r="B8" s="16">
        <v>124897</v>
      </c>
      <c r="C8" s="26">
        <f t="shared" si="0"/>
        <v>101.51586579101372</v>
      </c>
      <c r="D8" s="134">
        <v>778</v>
      </c>
      <c r="E8" s="26">
        <f t="shared" si="5"/>
        <v>160.53598971722366</v>
      </c>
      <c r="F8" s="27">
        <f t="shared" si="1"/>
        <v>2.6359897172236515</v>
      </c>
      <c r="G8" s="28">
        <f t="shared" si="2"/>
        <v>2.435989717223663</v>
      </c>
      <c r="H8" s="143">
        <v>157.9</v>
      </c>
      <c r="I8" s="144">
        <v>158.1</v>
      </c>
      <c r="J8" s="134">
        <v>123032</v>
      </c>
      <c r="K8" s="67">
        <f t="shared" si="3"/>
        <v>0</v>
      </c>
      <c r="L8" s="162">
        <v>778</v>
      </c>
      <c r="M8" s="163"/>
      <c r="N8" s="170">
        <v>778</v>
      </c>
      <c r="O8" s="115">
        <f t="shared" si="4"/>
        <v>0</v>
      </c>
    </row>
    <row r="9" spans="1:15" ht="15.75" thickBot="1">
      <c r="A9" s="52" t="s">
        <v>10</v>
      </c>
      <c r="B9" s="135">
        <v>95950</v>
      </c>
      <c r="C9" s="26">
        <f t="shared" si="0"/>
        <v>110.05333486264838</v>
      </c>
      <c r="D9" s="134">
        <v>1080</v>
      </c>
      <c r="E9" s="26">
        <f t="shared" si="5"/>
        <v>88.8425925925926</v>
      </c>
      <c r="F9" s="27">
        <f t="shared" si="1"/>
        <v>1.242592592592601</v>
      </c>
      <c r="G9" s="28">
        <f t="shared" si="2"/>
        <v>7.342592592592595</v>
      </c>
      <c r="H9" s="145">
        <v>87.6</v>
      </c>
      <c r="I9" s="144">
        <v>81.5</v>
      </c>
      <c r="J9" s="134">
        <v>87185</v>
      </c>
      <c r="K9" s="67">
        <f t="shared" si="3"/>
        <v>10</v>
      </c>
      <c r="L9" s="162">
        <v>1070</v>
      </c>
      <c r="M9" s="163"/>
      <c r="N9" s="170">
        <v>1080</v>
      </c>
      <c r="O9" s="115">
        <f t="shared" si="4"/>
        <v>0</v>
      </c>
    </row>
    <row r="10" spans="1:15" ht="15.75" thickBot="1">
      <c r="A10" s="113" t="s">
        <v>40</v>
      </c>
      <c r="B10" s="16">
        <v>0</v>
      </c>
      <c r="C10" s="26">
        <f t="shared" si="0"/>
        <v>0</v>
      </c>
      <c r="D10" s="174"/>
      <c r="E10" s="26" t="e">
        <f t="shared" si="5"/>
        <v>#DIV/0!</v>
      </c>
      <c r="F10" s="27" t="e">
        <f t="shared" si="1"/>
        <v>#DIV/0!</v>
      </c>
      <c r="G10" s="28" t="e">
        <f t="shared" si="2"/>
        <v>#DIV/0!</v>
      </c>
      <c r="H10" s="146">
        <v>0</v>
      </c>
      <c r="I10" s="144">
        <v>51.4</v>
      </c>
      <c r="J10" s="134">
        <v>6833</v>
      </c>
      <c r="K10" s="67">
        <f t="shared" si="3"/>
        <v>-133</v>
      </c>
      <c r="L10" s="162">
        <v>133</v>
      </c>
      <c r="M10" s="163"/>
      <c r="N10" s="171">
        <v>0</v>
      </c>
      <c r="O10" s="115">
        <f t="shared" si="4"/>
        <v>0</v>
      </c>
    </row>
    <row r="11" spans="1:15" ht="15.75" thickBot="1">
      <c r="A11" s="52" t="s">
        <v>11</v>
      </c>
      <c r="B11" s="16">
        <v>144627</v>
      </c>
      <c r="C11" s="26">
        <f t="shared" si="0"/>
        <v>106.48431747901634</v>
      </c>
      <c r="D11" s="134">
        <v>1200</v>
      </c>
      <c r="E11" s="26">
        <f t="shared" si="5"/>
        <v>120.5225</v>
      </c>
      <c r="F11" s="27">
        <f t="shared" si="1"/>
        <v>1.0224999999999937</v>
      </c>
      <c r="G11" s="28">
        <f t="shared" si="2"/>
        <v>7.322499999999991</v>
      </c>
      <c r="H11" s="143">
        <v>119.5</v>
      </c>
      <c r="I11" s="144">
        <v>113.2</v>
      </c>
      <c r="J11" s="134">
        <v>135820</v>
      </c>
      <c r="K11" s="67">
        <f t="shared" si="3"/>
        <v>0</v>
      </c>
      <c r="L11" s="162">
        <v>1200</v>
      </c>
      <c r="M11" s="163"/>
      <c r="N11" s="170">
        <v>1200</v>
      </c>
      <c r="O11" s="115">
        <f t="shared" si="4"/>
        <v>0</v>
      </c>
    </row>
    <row r="12" spans="1:15" ht="15.75" thickBot="1">
      <c r="A12" s="52" t="s">
        <v>41</v>
      </c>
      <c r="B12" s="16">
        <v>238579</v>
      </c>
      <c r="C12" s="26">
        <f>B12/J12*100</f>
        <v>99.02707504057314</v>
      </c>
      <c r="D12" s="134">
        <v>2151</v>
      </c>
      <c r="E12" s="26">
        <f t="shared" si="5"/>
        <v>110.91538819153882</v>
      </c>
      <c r="F12" s="27">
        <f t="shared" si="1"/>
        <v>1.6153881915388268</v>
      </c>
      <c r="G12" s="28">
        <f t="shared" si="2"/>
        <v>-5.384611808461173</v>
      </c>
      <c r="H12" s="143">
        <v>109.3</v>
      </c>
      <c r="I12" s="144">
        <v>116.3</v>
      </c>
      <c r="J12" s="134">
        <v>240923</v>
      </c>
      <c r="K12" s="67">
        <f t="shared" si="3"/>
        <v>80</v>
      </c>
      <c r="L12" s="162">
        <v>2071</v>
      </c>
      <c r="M12" s="163"/>
      <c r="N12" s="170">
        <v>2151</v>
      </c>
      <c r="O12" s="115">
        <f t="shared" si="4"/>
        <v>0</v>
      </c>
    </row>
    <row r="13" spans="1:15" ht="15.75" thickBot="1">
      <c r="A13" s="52" t="s">
        <v>12</v>
      </c>
      <c r="B13" s="16">
        <v>49745</v>
      </c>
      <c r="C13" s="26">
        <f t="shared" si="0"/>
        <v>111.24155820922223</v>
      </c>
      <c r="D13" s="134">
        <v>420</v>
      </c>
      <c r="E13" s="26">
        <f t="shared" si="5"/>
        <v>118.44047619047619</v>
      </c>
      <c r="F13" s="27">
        <f t="shared" si="1"/>
        <v>3.8404761904761955</v>
      </c>
      <c r="G13" s="28">
        <f t="shared" si="2"/>
        <v>11.94047619047619</v>
      </c>
      <c r="H13" s="143">
        <v>114.6</v>
      </c>
      <c r="I13" s="144">
        <v>106.5</v>
      </c>
      <c r="J13" s="134">
        <v>44718</v>
      </c>
      <c r="K13" s="72">
        <f t="shared" si="3"/>
        <v>0</v>
      </c>
      <c r="L13" s="134">
        <v>420</v>
      </c>
      <c r="M13" s="164"/>
      <c r="N13" s="170">
        <v>420</v>
      </c>
      <c r="O13" s="115">
        <f t="shared" si="4"/>
        <v>0</v>
      </c>
    </row>
    <row r="14" spans="1:15" ht="15.75" thickBot="1">
      <c r="A14" s="52" t="s">
        <v>13</v>
      </c>
      <c r="B14" s="16">
        <v>239703</v>
      </c>
      <c r="C14" s="26">
        <f>B14/J14*100</f>
        <v>109.62411791876849</v>
      </c>
      <c r="D14" s="134">
        <v>1759</v>
      </c>
      <c r="E14" s="26">
        <f t="shared" si="5"/>
        <v>136.27231381466743</v>
      </c>
      <c r="F14" s="27">
        <f t="shared" si="1"/>
        <v>1.5723138146674387</v>
      </c>
      <c r="G14" s="28">
        <f t="shared" si="2"/>
        <v>8.47231381466743</v>
      </c>
      <c r="H14" s="143">
        <v>134.7</v>
      </c>
      <c r="I14" s="144">
        <v>127.8</v>
      </c>
      <c r="J14" s="134">
        <v>218659</v>
      </c>
      <c r="K14" s="67">
        <f t="shared" si="3"/>
        <v>48</v>
      </c>
      <c r="L14" s="162">
        <v>1711</v>
      </c>
      <c r="M14" s="163"/>
      <c r="N14" s="170">
        <v>1759</v>
      </c>
      <c r="O14" s="115">
        <f t="shared" si="4"/>
        <v>0</v>
      </c>
    </row>
    <row r="15" spans="1:15" ht="15.75" thickBot="1">
      <c r="A15" s="52" t="s">
        <v>14</v>
      </c>
      <c r="B15" s="16">
        <v>197127</v>
      </c>
      <c r="C15" s="26">
        <f aca="true" t="shared" si="6" ref="C15:C27">B15/J15*100</f>
        <v>97.98343804676315</v>
      </c>
      <c r="D15" s="134">
        <v>1700</v>
      </c>
      <c r="E15" s="26">
        <f t="shared" si="5"/>
        <v>115.95705882352941</v>
      </c>
      <c r="F15" s="27">
        <f t="shared" si="1"/>
        <v>-0.842941176470589</v>
      </c>
      <c r="G15" s="28">
        <f t="shared" si="2"/>
        <v>-7.4429411764705975</v>
      </c>
      <c r="H15" s="143">
        <v>116.8</v>
      </c>
      <c r="I15" s="144">
        <v>123.4</v>
      </c>
      <c r="J15" s="134">
        <v>201184</v>
      </c>
      <c r="K15" s="67">
        <f t="shared" si="3"/>
        <v>70</v>
      </c>
      <c r="L15" s="162">
        <v>1630</v>
      </c>
      <c r="M15" s="163"/>
      <c r="N15" s="170">
        <v>1700</v>
      </c>
      <c r="O15" s="115">
        <f t="shared" si="4"/>
        <v>0</v>
      </c>
    </row>
    <row r="16" spans="1:15" ht="15.75" thickBot="1">
      <c r="A16" s="52" t="s">
        <v>38</v>
      </c>
      <c r="B16" s="16">
        <v>40189</v>
      </c>
      <c r="C16" s="26">
        <f t="shared" si="6"/>
        <v>89.95657623780106</v>
      </c>
      <c r="D16" s="134">
        <v>679</v>
      </c>
      <c r="E16" s="26">
        <f t="shared" si="5"/>
        <v>59.188512518409425</v>
      </c>
      <c r="F16" s="27">
        <f t="shared" si="1"/>
        <v>0.8885125184094278</v>
      </c>
      <c r="G16" s="28">
        <f>I16-E16</f>
        <v>12.611487481590572</v>
      </c>
      <c r="H16" s="143">
        <v>58.3</v>
      </c>
      <c r="I16" s="144">
        <v>71.8</v>
      </c>
      <c r="J16" s="134">
        <v>44676</v>
      </c>
      <c r="K16" s="67">
        <f t="shared" si="3"/>
        <v>57</v>
      </c>
      <c r="L16" s="162">
        <v>622</v>
      </c>
      <c r="M16" s="163"/>
      <c r="N16" s="170">
        <v>679</v>
      </c>
      <c r="O16" s="115">
        <f t="shared" si="4"/>
        <v>0</v>
      </c>
    </row>
    <row r="17" spans="1:15" ht="15.75" thickBot="1">
      <c r="A17" s="52" t="s">
        <v>15</v>
      </c>
      <c r="B17" s="16">
        <v>103137</v>
      </c>
      <c r="C17" s="26">
        <f t="shared" si="6"/>
        <v>103.58968693189237</v>
      </c>
      <c r="D17" s="134">
        <v>795</v>
      </c>
      <c r="E17" s="26">
        <f t="shared" si="5"/>
        <v>129.73207547169812</v>
      </c>
      <c r="F17" s="27">
        <f t="shared" si="1"/>
        <v>4.432075471698127</v>
      </c>
      <c r="G17" s="28">
        <f>E17-I17</f>
        <v>4.532075471698121</v>
      </c>
      <c r="H17" s="143">
        <v>125.3</v>
      </c>
      <c r="I17" s="144">
        <v>125.2</v>
      </c>
      <c r="J17" s="134">
        <v>99563</v>
      </c>
      <c r="K17" s="67">
        <f t="shared" si="3"/>
        <v>0</v>
      </c>
      <c r="L17" s="162">
        <v>795</v>
      </c>
      <c r="M17" s="163"/>
      <c r="N17" s="170">
        <v>795</v>
      </c>
      <c r="O17" s="115">
        <f t="shared" si="4"/>
        <v>0</v>
      </c>
    </row>
    <row r="18" spans="1:15" ht="14.25" customHeight="1" thickBot="1">
      <c r="A18" s="83" t="s">
        <v>45</v>
      </c>
      <c r="B18" s="135">
        <v>54684</v>
      </c>
      <c r="C18" s="26">
        <f t="shared" si="6"/>
        <v>90.506454816286</v>
      </c>
      <c r="D18" s="134">
        <v>496</v>
      </c>
      <c r="E18" s="26">
        <f t="shared" si="5"/>
        <v>110.25</v>
      </c>
      <c r="F18" s="27">
        <f t="shared" si="1"/>
        <v>-2.8499999999999943</v>
      </c>
      <c r="G18" s="28">
        <f>E18-I18</f>
        <v>-11.849999999999994</v>
      </c>
      <c r="H18" s="143">
        <v>113.1</v>
      </c>
      <c r="I18" s="144">
        <v>122.1</v>
      </c>
      <c r="J18" s="134">
        <v>60420</v>
      </c>
      <c r="K18" s="67">
        <f t="shared" si="3"/>
        <v>1</v>
      </c>
      <c r="L18" s="162">
        <v>495</v>
      </c>
      <c r="M18" s="163"/>
      <c r="N18" s="170">
        <v>496</v>
      </c>
      <c r="O18" s="115">
        <f t="shared" si="4"/>
        <v>0</v>
      </c>
    </row>
    <row r="19" spans="1:15" ht="15.75" thickBot="1">
      <c r="A19" s="54" t="s">
        <v>16</v>
      </c>
      <c r="B19" s="16">
        <v>114083</v>
      </c>
      <c r="C19" s="26">
        <f t="shared" si="6"/>
        <v>119.04851349800165</v>
      </c>
      <c r="D19" s="134">
        <v>933</v>
      </c>
      <c r="E19" s="26">
        <f t="shared" si="5"/>
        <v>122.27545551982851</v>
      </c>
      <c r="F19" s="27">
        <f t="shared" si="1"/>
        <v>-0.8245444801714825</v>
      </c>
      <c r="G19" s="28">
        <f>E19-I19</f>
        <v>13.975455519828515</v>
      </c>
      <c r="H19" s="143">
        <v>123.1</v>
      </c>
      <c r="I19" s="144">
        <v>108.3</v>
      </c>
      <c r="J19" s="134">
        <v>95829</v>
      </c>
      <c r="K19" s="67">
        <f t="shared" si="3"/>
        <v>48</v>
      </c>
      <c r="L19" s="162">
        <v>885</v>
      </c>
      <c r="M19" s="163"/>
      <c r="N19" s="170">
        <v>933</v>
      </c>
      <c r="O19" s="115">
        <f t="shared" si="4"/>
        <v>0</v>
      </c>
    </row>
    <row r="20" spans="1:15" ht="15.75" thickBot="1">
      <c r="A20" s="52" t="s">
        <v>43</v>
      </c>
      <c r="B20" s="16">
        <v>163941</v>
      </c>
      <c r="C20" s="26">
        <f t="shared" si="6"/>
        <v>103.92192907945281</v>
      </c>
      <c r="D20" s="134">
        <v>1532</v>
      </c>
      <c r="E20" s="26">
        <f t="shared" si="5"/>
        <v>107.01109660574413</v>
      </c>
      <c r="F20" s="27">
        <f t="shared" si="1"/>
        <v>-2.888903394255877</v>
      </c>
      <c r="G20" s="28">
        <f>I20-E20</f>
        <v>1.7889033942558683</v>
      </c>
      <c r="H20" s="147">
        <v>109.9</v>
      </c>
      <c r="I20" s="144">
        <v>108.8</v>
      </c>
      <c r="J20" s="134">
        <v>157754</v>
      </c>
      <c r="K20" s="67">
        <f t="shared" si="3"/>
        <v>82</v>
      </c>
      <c r="L20" s="162">
        <v>1450</v>
      </c>
      <c r="M20" s="163"/>
      <c r="N20" s="170">
        <v>1532</v>
      </c>
      <c r="O20" s="115">
        <f t="shared" si="4"/>
        <v>0</v>
      </c>
    </row>
    <row r="21" spans="1:15" ht="15.75" thickBot="1">
      <c r="A21" s="54" t="s">
        <v>84</v>
      </c>
      <c r="B21" s="16"/>
      <c r="C21" s="26">
        <f t="shared" si="6"/>
        <v>0</v>
      </c>
      <c r="D21" s="134"/>
      <c r="E21" s="26" t="e">
        <f t="shared" si="5"/>
        <v>#DIV/0!</v>
      </c>
      <c r="F21" s="27" t="e">
        <f t="shared" si="1"/>
        <v>#DIV/0!</v>
      </c>
      <c r="G21" s="28" t="e">
        <f>I21-E21</f>
        <v>#DIV/0!</v>
      </c>
      <c r="H21" s="143">
        <v>0</v>
      </c>
      <c r="I21" s="144">
        <v>84.1</v>
      </c>
      <c r="J21" s="134">
        <v>59470</v>
      </c>
      <c r="K21" s="67">
        <f t="shared" si="3"/>
        <v>-707</v>
      </c>
      <c r="L21" s="162">
        <v>707</v>
      </c>
      <c r="M21" s="163"/>
      <c r="N21" s="170">
        <v>0</v>
      </c>
      <c r="O21" s="115">
        <f t="shared" si="4"/>
        <v>0</v>
      </c>
    </row>
    <row r="22" spans="1:15" ht="15.75" thickBot="1">
      <c r="A22" s="52" t="s">
        <v>17</v>
      </c>
      <c r="B22" s="135">
        <v>26560</v>
      </c>
      <c r="C22" s="26">
        <f t="shared" si="6"/>
        <v>97.28937728937728</v>
      </c>
      <c r="D22" s="134">
        <v>280</v>
      </c>
      <c r="E22" s="26">
        <f t="shared" si="5"/>
        <v>94.85714285714286</v>
      </c>
      <c r="F22" s="27">
        <f t="shared" si="1"/>
        <v>0.6571428571428584</v>
      </c>
      <c r="G22" s="28">
        <f aca="true" t="shared" si="7" ref="G22:G27">E22-I22</f>
        <v>-8.142857142857139</v>
      </c>
      <c r="H22" s="143">
        <v>94.2</v>
      </c>
      <c r="I22" s="144">
        <v>103</v>
      </c>
      <c r="J22" s="134">
        <v>27300</v>
      </c>
      <c r="K22" s="67">
        <f t="shared" si="3"/>
        <v>15</v>
      </c>
      <c r="L22" s="162">
        <v>265</v>
      </c>
      <c r="M22" s="163"/>
      <c r="N22" s="170">
        <v>280</v>
      </c>
      <c r="O22" s="115">
        <f t="shared" si="4"/>
        <v>0</v>
      </c>
    </row>
    <row r="23" spans="1:15" ht="15.75" thickBot="1">
      <c r="A23" s="58" t="s">
        <v>76</v>
      </c>
      <c r="B23" s="132">
        <v>24680</v>
      </c>
      <c r="C23" s="29">
        <f t="shared" si="6"/>
        <v>106.15053763440861</v>
      </c>
      <c r="D23" s="133">
        <v>210</v>
      </c>
      <c r="E23" s="29">
        <f t="shared" si="5"/>
        <v>117.52380952380952</v>
      </c>
      <c r="F23" s="27">
        <f t="shared" si="1"/>
        <v>0.8238095238095156</v>
      </c>
      <c r="G23" s="28">
        <f t="shared" si="7"/>
        <v>6.8238095238095156</v>
      </c>
      <c r="H23" s="148">
        <v>116.7</v>
      </c>
      <c r="I23" s="149">
        <v>110.7</v>
      </c>
      <c r="J23" s="133">
        <v>23250</v>
      </c>
      <c r="K23" s="72">
        <f t="shared" si="3"/>
        <v>0</v>
      </c>
      <c r="L23" s="133">
        <v>210</v>
      </c>
      <c r="M23" s="165"/>
      <c r="N23" s="170">
        <v>210</v>
      </c>
      <c r="O23" s="121">
        <f t="shared" si="4"/>
        <v>0</v>
      </c>
    </row>
    <row r="24" spans="1:15" ht="15.75" thickBot="1">
      <c r="A24" s="99" t="s">
        <v>19</v>
      </c>
      <c r="B24" s="31">
        <f>SUM(B6:B23)</f>
        <v>1858530</v>
      </c>
      <c r="C24" s="32">
        <f t="shared" si="6"/>
        <v>99.93413110866753</v>
      </c>
      <c r="D24" s="175">
        <f>SUM(D6:D23)</f>
        <v>16153</v>
      </c>
      <c r="E24" s="32">
        <f t="shared" si="5"/>
        <v>115.05788398439918</v>
      </c>
      <c r="F24" s="32">
        <f t="shared" si="1"/>
        <v>4.85788398439918</v>
      </c>
      <c r="G24" s="33">
        <f t="shared" si="7"/>
        <v>2.85788398439918</v>
      </c>
      <c r="H24" s="150">
        <v>110.2</v>
      </c>
      <c r="I24" s="151">
        <v>112.2</v>
      </c>
      <c r="J24" s="152">
        <f>SUM(J6:J23)</f>
        <v>1859755</v>
      </c>
      <c r="K24" s="103">
        <f t="shared" si="3"/>
        <v>-421</v>
      </c>
      <c r="L24" s="166">
        <f>SUM(L6:L23)</f>
        <v>16574</v>
      </c>
      <c r="M24" s="163"/>
      <c r="N24" s="172">
        <f>SUM(N6:N23)</f>
        <v>16153</v>
      </c>
      <c r="O24" s="115">
        <f t="shared" si="4"/>
        <v>0</v>
      </c>
    </row>
    <row r="25" spans="1:15" ht="15">
      <c r="A25" s="56" t="s">
        <v>26</v>
      </c>
      <c r="B25" s="18">
        <v>51820</v>
      </c>
      <c r="C25" s="40">
        <f t="shared" si="6"/>
        <v>109.14528834407515</v>
      </c>
      <c r="D25" s="177">
        <v>579</v>
      </c>
      <c r="E25" s="41">
        <f t="shared" si="5"/>
        <v>89.49913644214162</v>
      </c>
      <c r="F25" s="41">
        <f t="shared" si="1"/>
        <v>0.49913644214161934</v>
      </c>
      <c r="G25" s="41">
        <f t="shared" si="7"/>
        <v>7.499136442141619</v>
      </c>
      <c r="H25" s="155">
        <v>89</v>
      </c>
      <c r="I25" s="155">
        <v>82</v>
      </c>
      <c r="J25" s="156">
        <v>47478</v>
      </c>
      <c r="K25" s="79">
        <f>D25-L25</f>
        <v>0</v>
      </c>
      <c r="L25" s="168">
        <v>579</v>
      </c>
      <c r="M25" s="163"/>
      <c r="N25" s="170">
        <v>579</v>
      </c>
      <c r="O25" s="115">
        <f t="shared" si="4"/>
        <v>0</v>
      </c>
    </row>
    <row r="26" spans="1:15" ht="18.75" customHeight="1" thickBot="1">
      <c r="A26" s="136" t="s">
        <v>85</v>
      </c>
      <c r="B26" s="23">
        <v>25786</v>
      </c>
      <c r="C26" s="29">
        <f t="shared" si="6"/>
        <v>97.88187063467963</v>
      </c>
      <c r="D26" s="178">
        <v>346</v>
      </c>
      <c r="E26" s="42">
        <f t="shared" si="5"/>
        <v>74.52601156069365</v>
      </c>
      <c r="F26" s="27">
        <f t="shared" si="1"/>
        <v>0.12601156069364094</v>
      </c>
      <c r="G26" s="27">
        <f t="shared" si="7"/>
        <v>-6.573988439306348</v>
      </c>
      <c r="H26" s="157">
        <v>74.4</v>
      </c>
      <c r="I26" s="157">
        <v>81.1</v>
      </c>
      <c r="J26" s="158">
        <v>26344</v>
      </c>
      <c r="K26" s="82">
        <f>D26-L26</f>
        <v>21</v>
      </c>
      <c r="L26" s="169">
        <v>325</v>
      </c>
      <c r="M26" s="163"/>
      <c r="N26" s="170">
        <v>346</v>
      </c>
      <c r="O26" s="115">
        <f t="shared" si="4"/>
        <v>0</v>
      </c>
    </row>
    <row r="27" spans="1:15" ht="15.75" thickBot="1">
      <c r="A27" s="43" t="s">
        <v>20</v>
      </c>
      <c r="B27" s="36">
        <f>SUM(B24:B26)</f>
        <v>1936136</v>
      </c>
      <c r="C27" s="44">
        <f t="shared" si="6"/>
        <v>100.1323453888829</v>
      </c>
      <c r="D27" s="161">
        <f>SUM(D24:D26)</f>
        <v>17078</v>
      </c>
      <c r="E27" s="32">
        <f t="shared" si="5"/>
        <v>113.37018386227895</v>
      </c>
      <c r="F27" s="44">
        <f t="shared" si="1"/>
        <v>4.570183862278952</v>
      </c>
      <c r="G27" s="45">
        <f t="shared" si="7"/>
        <v>2.770183862278955</v>
      </c>
      <c r="H27" s="159">
        <v>108.8</v>
      </c>
      <c r="I27" s="160">
        <v>110.6</v>
      </c>
      <c r="J27" s="161">
        <f>SUM(J24:J26)</f>
        <v>1933577</v>
      </c>
      <c r="K27" s="35">
        <f t="shared" si="3"/>
        <v>-400</v>
      </c>
      <c r="L27" s="161">
        <f>L24+L25+L26</f>
        <v>17478</v>
      </c>
      <c r="M27" s="163"/>
      <c r="N27" s="173">
        <f>SUM(N24:N26)</f>
        <v>17078</v>
      </c>
      <c r="O27" s="115">
        <f t="shared" si="4"/>
        <v>0</v>
      </c>
    </row>
    <row r="28" spans="1:12" ht="15">
      <c r="A28" s="46"/>
      <c r="B28" s="47" t="s">
        <v>25</v>
      </c>
      <c r="C28" s="46"/>
      <c r="D28" s="46"/>
      <c r="E28" s="46"/>
      <c r="F28" s="48"/>
      <c r="G28" s="46"/>
      <c r="H28" s="49"/>
      <c r="I28" s="48"/>
      <c r="J28" s="50"/>
      <c r="K28" s="48"/>
      <c r="L28" s="48"/>
    </row>
    <row r="29" spans="1:12" ht="15">
      <c r="A29" s="85" t="s">
        <v>65</v>
      </c>
      <c r="B29" s="46"/>
      <c r="C29" s="46"/>
      <c r="D29" s="20">
        <f>L27</f>
        <v>17478</v>
      </c>
      <c r="E29" s="86"/>
      <c r="F29" s="48"/>
      <c r="G29" s="46"/>
      <c r="H29" s="87"/>
      <c r="I29" s="46">
        <v>2017</v>
      </c>
      <c r="J29" s="48">
        <v>2017</v>
      </c>
      <c r="K29" s="48"/>
      <c r="L29" s="48">
        <v>2017</v>
      </c>
    </row>
    <row r="30" spans="1:12" ht="15">
      <c r="A30" s="88" t="s">
        <v>21</v>
      </c>
      <c r="B30" s="86"/>
      <c r="C30" s="86"/>
      <c r="D30" s="20">
        <f>N27</f>
        <v>17078</v>
      </c>
      <c r="E30" s="46"/>
      <c r="F30" s="89"/>
      <c r="G30" s="86"/>
      <c r="H30" s="87"/>
      <c r="I30" s="90"/>
      <c r="J30" s="90"/>
      <c r="K30" s="90"/>
      <c r="L30" s="90"/>
    </row>
    <row r="31" spans="1:12" ht="15">
      <c r="A31" s="91" t="s">
        <v>22</v>
      </c>
      <c r="B31" s="91"/>
      <c r="C31" s="91"/>
      <c r="D31" s="92"/>
      <c r="E31" s="86"/>
      <c r="F31" s="90"/>
      <c r="G31" s="86"/>
      <c r="H31" s="87"/>
      <c r="I31" s="90"/>
      <c r="J31" s="90"/>
      <c r="K31" s="90"/>
      <c r="L31" s="90"/>
    </row>
    <row r="32" spans="1:12" ht="15">
      <c r="A32" s="4" t="s">
        <v>23</v>
      </c>
      <c r="B32" s="93"/>
      <c r="C32" s="93"/>
      <c r="D32" s="94">
        <f>D27-D29</f>
        <v>-400</v>
      </c>
      <c r="E32" s="88"/>
      <c r="F32" s="88"/>
      <c r="G32" s="95"/>
      <c r="H32" s="96"/>
      <c r="I32" s="97"/>
      <c r="J32" s="95"/>
      <c r="K32" s="98"/>
      <c r="L32" s="98"/>
    </row>
    <row r="33" spans="1:12" ht="15">
      <c r="A33" s="4" t="s">
        <v>24</v>
      </c>
      <c r="B33" s="93"/>
      <c r="C33" s="93"/>
      <c r="D33" s="94">
        <f>D27-D30</f>
        <v>0</v>
      </c>
      <c r="E33" s="86"/>
      <c r="F33" s="98"/>
      <c r="G33" s="86"/>
      <c r="H33" s="87"/>
      <c r="I33" s="98" t="s">
        <v>35</v>
      </c>
      <c r="J33" s="98"/>
      <c r="K33" s="98"/>
      <c r="L33" s="98"/>
    </row>
  </sheetData>
  <sheetProtection/>
  <mergeCells count="14">
    <mergeCell ref="N4:O4"/>
    <mergeCell ref="A1:L2"/>
    <mergeCell ref="A3:A5"/>
    <mergeCell ref="B3:B5"/>
    <mergeCell ref="C3:C5"/>
    <mergeCell ref="D3:D5"/>
    <mergeCell ref="E3:E5"/>
    <mergeCell ref="H3:H5"/>
    <mergeCell ref="I3:I5"/>
    <mergeCell ref="J3:J5"/>
    <mergeCell ref="K3:K5"/>
    <mergeCell ref="L3:L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O31" sqref="O31"/>
    </sheetView>
  </sheetViews>
  <sheetFormatPr defaultColWidth="9.140625" defaultRowHeight="15"/>
  <cols>
    <col min="1" max="1" width="37.7109375" style="0" customWidth="1"/>
    <col min="2" max="2" width="16.7109375" style="0" customWidth="1"/>
    <col min="3" max="3" width="11.28125" style="0" customWidth="1"/>
    <col min="4" max="4" width="12.00390625" style="0" customWidth="1"/>
    <col min="5" max="5" width="10.8515625" style="0" customWidth="1"/>
    <col min="6" max="6" width="11.7109375" style="0" customWidth="1"/>
    <col min="7" max="7" width="10.421875" style="0" customWidth="1"/>
    <col min="8" max="8" width="11.7109375" style="0" customWidth="1"/>
    <col min="9" max="9" width="12.57421875" style="0" customWidth="1"/>
    <col min="10" max="10" width="11.140625" style="0" customWidth="1"/>
    <col min="11" max="11" width="10.8515625" style="0" customWidth="1"/>
    <col min="12" max="12" width="11.8515625" style="0" customWidth="1"/>
    <col min="16" max="16" width="3.7109375" style="0" customWidth="1"/>
    <col min="17" max="17" width="4.7109375" style="0" customWidth="1"/>
    <col min="18" max="18" width="3.28125" style="0" customWidth="1"/>
  </cols>
  <sheetData>
    <row r="1" spans="1:12" ht="15">
      <c r="A1" s="202" t="s">
        <v>83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20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  <c r="S3" s="141"/>
      <c r="T3" t="s">
        <v>71</v>
      </c>
    </row>
    <row r="4" spans="1:20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  <c r="S4" s="140"/>
      <c r="T4" t="s">
        <v>70</v>
      </c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200"/>
      <c r="L5" s="213"/>
      <c r="N5" s="142" t="s">
        <v>54</v>
      </c>
      <c r="O5" s="137" t="s">
        <v>61</v>
      </c>
    </row>
    <row r="6" spans="1:15" ht="15.75" thickBot="1">
      <c r="A6" s="52" t="s">
        <v>7</v>
      </c>
      <c r="B6" s="16">
        <v>119706</v>
      </c>
      <c r="C6" s="26">
        <f aca="true" t="shared" si="0" ref="C6:C24">B6/J6*100</f>
        <v>101.16712444538348</v>
      </c>
      <c r="D6" s="134">
        <v>1000</v>
      </c>
      <c r="E6" s="26">
        <f>B6/D6</f>
        <v>119.706</v>
      </c>
      <c r="F6" s="27">
        <f aca="true" t="shared" si="1" ref="F6:F27">E6-H6</f>
        <v>1.0060000000000002</v>
      </c>
      <c r="G6" s="28">
        <f aca="true" t="shared" si="2" ref="G6:G15">E6-I6</f>
        <v>1.406000000000006</v>
      </c>
      <c r="H6" s="143">
        <v>118.7</v>
      </c>
      <c r="I6" s="144">
        <v>118.3</v>
      </c>
      <c r="J6" s="134">
        <v>118325</v>
      </c>
      <c r="K6" s="67">
        <f aca="true" t="shared" si="3" ref="K6:K27">D6-L6</f>
        <v>0</v>
      </c>
      <c r="L6" s="162">
        <v>1000</v>
      </c>
      <c r="M6" s="163"/>
      <c r="N6" s="170">
        <v>1000</v>
      </c>
      <c r="O6" s="115">
        <f aca="true" t="shared" si="4" ref="O6:O27">D6-N6</f>
        <v>0</v>
      </c>
    </row>
    <row r="7" spans="1:15" ht="15.75" thickBot="1">
      <c r="A7" s="52" t="s">
        <v>8</v>
      </c>
      <c r="B7" s="16">
        <v>122953</v>
      </c>
      <c r="C7" s="26">
        <f t="shared" si="0"/>
        <v>108.17804290063171</v>
      </c>
      <c r="D7" s="134">
        <v>1140</v>
      </c>
      <c r="E7" s="26">
        <f aca="true" t="shared" si="5" ref="E7:E27">B7/D7</f>
        <v>107.85350877192982</v>
      </c>
      <c r="F7" s="27">
        <f t="shared" si="1"/>
        <v>0.953508771929819</v>
      </c>
      <c r="G7" s="28">
        <f t="shared" si="2"/>
        <v>7.453508771929819</v>
      </c>
      <c r="H7" s="143">
        <v>106.9</v>
      </c>
      <c r="I7" s="144">
        <v>100.4</v>
      </c>
      <c r="J7" s="134">
        <v>113658</v>
      </c>
      <c r="K7" s="67">
        <f t="shared" si="3"/>
        <v>8</v>
      </c>
      <c r="L7" s="162">
        <v>1132</v>
      </c>
      <c r="M7" s="163"/>
      <c r="N7" s="170">
        <v>1140</v>
      </c>
      <c r="O7" s="115">
        <f t="shared" si="4"/>
        <v>0</v>
      </c>
    </row>
    <row r="8" spans="1:15" ht="15.75" thickBot="1">
      <c r="A8" s="52" t="s">
        <v>9</v>
      </c>
      <c r="B8" s="16">
        <v>125399</v>
      </c>
      <c r="C8" s="26">
        <f t="shared" si="0"/>
        <v>102.66824954969707</v>
      </c>
      <c r="D8" s="134">
        <v>778</v>
      </c>
      <c r="E8" s="26">
        <f t="shared" si="5"/>
        <v>161.18123393316196</v>
      </c>
      <c r="F8" s="27">
        <f t="shared" si="1"/>
        <v>0.6812339331619626</v>
      </c>
      <c r="G8" s="28">
        <f t="shared" si="2"/>
        <v>4.181233933161963</v>
      </c>
      <c r="H8" s="143">
        <v>160.5</v>
      </c>
      <c r="I8" s="144">
        <v>157</v>
      </c>
      <c r="J8" s="134">
        <v>122140</v>
      </c>
      <c r="K8" s="67">
        <f t="shared" si="3"/>
        <v>0</v>
      </c>
      <c r="L8" s="162">
        <v>778</v>
      </c>
      <c r="M8" s="163"/>
      <c r="N8" s="170">
        <v>778</v>
      </c>
      <c r="O8" s="115">
        <f t="shared" si="4"/>
        <v>0</v>
      </c>
    </row>
    <row r="9" spans="1:15" ht="15.75" thickBot="1">
      <c r="A9" s="52" t="s">
        <v>10</v>
      </c>
      <c r="B9" s="135">
        <v>79520</v>
      </c>
      <c r="C9" s="26">
        <f>B9/J9*100</f>
        <v>91.20835006021679</v>
      </c>
      <c r="D9" s="134">
        <v>1080</v>
      </c>
      <c r="E9" s="26">
        <f t="shared" si="5"/>
        <v>73.62962962962963</v>
      </c>
      <c r="F9" s="27">
        <f t="shared" si="1"/>
        <v>-15.170370370370364</v>
      </c>
      <c r="G9" s="28">
        <f t="shared" si="2"/>
        <v>-7.870370370370367</v>
      </c>
      <c r="H9" s="145">
        <v>88.8</v>
      </c>
      <c r="I9" s="144">
        <v>81.5</v>
      </c>
      <c r="J9" s="134">
        <v>87185</v>
      </c>
      <c r="K9" s="67">
        <f t="shared" si="3"/>
        <v>10</v>
      </c>
      <c r="L9" s="162">
        <v>1070</v>
      </c>
      <c r="M9" s="163"/>
      <c r="N9" s="170">
        <v>1080</v>
      </c>
      <c r="O9" s="115">
        <f t="shared" si="4"/>
        <v>0</v>
      </c>
    </row>
    <row r="10" spans="1:15" ht="15.75" thickBot="1">
      <c r="A10" s="113" t="s">
        <v>40</v>
      </c>
      <c r="B10" s="16">
        <v>0</v>
      </c>
      <c r="C10" s="26">
        <f t="shared" si="0"/>
        <v>0</v>
      </c>
      <c r="D10" s="174">
        <v>0</v>
      </c>
      <c r="E10" s="26" t="e">
        <f t="shared" si="5"/>
        <v>#DIV/0!</v>
      </c>
      <c r="F10" s="27" t="e">
        <f t="shared" si="1"/>
        <v>#DIV/0!</v>
      </c>
      <c r="G10" s="28" t="e">
        <f t="shared" si="2"/>
        <v>#DIV/0!</v>
      </c>
      <c r="H10" s="146">
        <v>0</v>
      </c>
      <c r="I10" s="144">
        <v>51.4</v>
      </c>
      <c r="J10" s="134">
        <v>6833</v>
      </c>
      <c r="K10" s="67">
        <f t="shared" si="3"/>
        <v>-133</v>
      </c>
      <c r="L10" s="162">
        <v>133</v>
      </c>
      <c r="M10" s="163"/>
      <c r="N10" s="171">
        <v>0</v>
      </c>
      <c r="O10" s="115">
        <f t="shared" si="4"/>
        <v>0</v>
      </c>
    </row>
    <row r="11" spans="1:15" ht="15.75" thickBot="1">
      <c r="A11" s="52" t="s">
        <v>11</v>
      </c>
      <c r="B11" s="16">
        <v>144100</v>
      </c>
      <c r="C11" s="26">
        <f t="shared" si="0"/>
        <v>105.83759327810094</v>
      </c>
      <c r="D11" s="134">
        <v>1200</v>
      </c>
      <c r="E11" s="26">
        <f t="shared" si="5"/>
        <v>120.08333333333333</v>
      </c>
      <c r="F11" s="27">
        <f t="shared" si="1"/>
        <v>-0.4166666666666714</v>
      </c>
      <c r="G11" s="28">
        <f t="shared" si="2"/>
        <v>6.583333333333329</v>
      </c>
      <c r="H11" s="143">
        <v>120.5</v>
      </c>
      <c r="I11" s="144">
        <v>113.5</v>
      </c>
      <c r="J11" s="134">
        <v>136152</v>
      </c>
      <c r="K11" s="67">
        <f t="shared" si="3"/>
        <v>0</v>
      </c>
      <c r="L11" s="162">
        <v>1200</v>
      </c>
      <c r="M11" s="163"/>
      <c r="N11" s="170">
        <v>1200</v>
      </c>
      <c r="O11" s="115">
        <f t="shared" si="4"/>
        <v>0</v>
      </c>
    </row>
    <row r="12" spans="1:15" ht="15.75" thickBot="1">
      <c r="A12" s="52" t="s">
        <v>41</v>
      </c>
      <c r="B12" s="16">
        <v>238331</v>
      </c>
      <c r="C12" s="26">
        <f t="shared" si="0"/>
        <v>99.19464260444674</v>
      </c>
      <c r="D12" s="134">
        <v>2151</v>
      </c>
      <c r="E12" s="26">
        <f t="shared" si="5"/>
        <v>110.8000929800093</v>
      </c>
      <c r="F12" s="27">
        <f t="shared" si="1"/>
        <v>-0.0999070199907095</v>
      </c>
      <c r="G12" s="28">
        <f t="shared" si="2"/>
        <v>-5.199907019990704</v>
      </c>
      <c r="H12" s="143">
        <v>110.9</v>
      </c>
      <c r="I12" s="144">
        <v>116</v>
      </c>
      <c r="J12" s="134">
        <v>240266</v>
      </c>
      <c r="K12" s="67">
        <f t="shared" si="3"/>
        <v>80</v>
      </c>
      <c r="L12" s="162">
        <v>2071</v>
      </c>
      <c r="M12" s="163"/>
      <c r="N12" s="170">
        <v>2151</v>
      </c>
      <c r="O12" s="115">
        <f t="shared" si="4"/>
        <v>0</v>
      </c>
    </row>
    <row r="13" spans="1:15" ht="15.75" thickBot="1">
      <c r="A13" s="52" t="s">
        <v>12</v>
      </c>
      <c r="B13" s="16">
        <v>48770</v>
      </c>
      <c r="C13" s="26">
        <f t="shared" si="0"/>
        <v>106.61041402526996</v>
      </c>
      <c r="D13" s="134">
        <v>420</v>
      </c>
      <c r="E13" s="26">
        <f t="shared" si="5"/>
        <v>116.11904761904762</v>
      </c>
      <c r="F13" s="27">
        <f t="shared" si="1"/>
        <v>-2.2809523809523853</v>
      </c>
      <c r="G13" s="28">
        <f t="shared" si="2"/>
        <v>7.219047619047615</v>
      </c>
      <c r="H13" s="143">
        <v>118.4</v>
      </c>
      <c r="I13" s="144">
        <v>108.9</v>
      </c>
      <c r="J13" s="134">
        <v>45746</v>
      </c>
      <c r="K13" s="72">
        <f t="shared" si="3"/>
        <v>0</v>
      </c>
      <c r="L13" s="134">
        <v>420</v>
      </c>
      <c r="M13" s="164"/>
      <c r="N13" s="170">
        <v>420</v>
      </c>
      <c r="O13" s="115">
        <f t="shared" si="4"/>
        <v>0</v>
      </c>
    </row>
    <row r="14" spans="1:15" ht="15.75" thickBot="1">
      <c r="A14" s="52" t="s">
        <v>13</v>
      </c>
      <c r="B14" s="16">
        <v>238575</v>
      </c>
      <c r="C14" s="26">
        <f t="shared" si="0"/>
        <v>109.91099317245765</v>
      </c>
      <c r="D14" s="134">
        <v>1759</v>
      </c>
      <c r="E14" s="26">
        <f t="shared" si="5"/>
        <v>135.63104036384308</v>
      </c>
      <c r="F14" s="27">
        <f t="shared" si="1"/>
        <v>-0.6689596361569272</v>
      </c>
      <c r="G14" s="28">
        <f t="shared" si="2"/>
        <v>8.731040363843078</v>
      </c>
      <c r="H14" s="143">
        <v>136.3</v>
      </c>
      <c r="I14" s="144">
        <v>126.9</v>
      </c>
      <c r="J14" s="134">
        <v>217062</v>
      </c>
      <c r="K14" s="67">
        <f t="shared" si="3"/>
        <v>49</v>
      </c>
      <c r="L14" s="162">
        <v>1710</v>
      </c>
      <c r="M14" s="163"/>
      <c r="N14" s="170">
        <v>1759</v>
      </c>
      <c r="O14" s="115">
        <f t="shared" si="4"/>
        <v>0</v>
      </c>
    </row>
    <row r="15" spans="1:15" ht="15.75" thickBot="1">
      <c r="A15" s="52" t="s">
        <v>14</v>
      </c>
      <c r="B15" s="16">
        <v>200363</v>
      </c>
      <c r="C15" s="26">
        <f t="shared" si="0"/>
        <v>99.10423694441421</v>
      </c>
      <c r="D15" s="134">
        <v>1700</v>
      </c>
      <c r="E15" s="26">
        <f t="shared" si="5"/>
        <v>117.86058823529412</v>
      </c>
      <c r="F15" s="27">
        <f t="shared" si="1"/>
        <v>1.8605882352941165</v>
      </c>
      <c r="G15" s="28">
        <f t="shared" si="2"/>
        <v>-5.039411764705889</v>
      </c>
      <c r="H15" s="143">
        <v>116</v>
      </c>
      <c r="I15" s="144">
        <v>122.9</v>
      </c>
      <c r="J15" s="134">
        <v>202174</v>
      </c>
      <c r="K15" s="67">
        <f t="shared" si="3"/>
        <v>55</v>
      </c>
      <c r="L15" s="162">
        <v>1645</v>
      </c>
      <c r="M15" s="163"/>
      <c r="N15" s="170">
        <v>1700</v>
      </c>
      <c r="O15" s="115">
        <f t="shared" si="4"/>
        <v>0</v>
      </c>
    </row>
    <row r="16" spans="1:15" ht="15.75" thickBot="1">
      <c r="A16" s="52" t="s">
        <v>87</v>
      </c>
      <c r="B16" s="16">
        <v>36851</v>
      </c>
      <c r="C16" s="26">
        <f t="shared" si="0"/>
        <v>80.25567872465535</v>
      </c>
      <c r="D16" s="134">
        <v>676</v>
      </c>
      <c r="E16" s="26">
        <f t="shared" si="5"/>
        <v>54.51331360946745</v>
      </c>
      <c r="F16" s="27">
        <f t="shared" si="1"/>
        <v>-4.68668639053255</v>
      </c>
      <c r="G16" s="28">
        <f>I16-E16</f>
        <v>19.886686390532553</v>
      </c>
      <c r="H16" s="143">
        <v>59.2</v>
      </c>
      <c r="I16" s="144">
        <v>74.4</v>
      </c>
      <c r="J16" s="134">
        <v>45917</v>
      </c>
      <c r="K16" s="67">
        <f t="shared" si="3"/>
        <v>59</v>
      </c>
      <c r="L16" s="162">
        <v>617</v>
      </c>
      <c r="M16" s="163"/>
      <c r="N16" s="170">
        <v>679</v>
      </c>
      <c r="O16" s="115">
        <f t="shared" si="4"/>
        <v>-3</v>
      </c>
    </row>
    <row r="17" spans="1:15" ht="15.75" thickBot="1">
      <c r="A17" s="52" t="s">
        <v>15</v>
      </c>
      <c r="B17" s="16">
        <v>100906</v>
      </c>
      <c r="C17" s="26">
        <f t="shared" si="0"/>
        <v>103.1758691206544</v>
      </c>
      <c r="D17" s="134">
        <v>795</v>
      </c>
      <c r="E17" s="26">
        <f t="shared" si="5"/>
        <v>126.92578616352202</v>
      </c>
      <c r="F17" s="27">
        <f t="shared" si="1"/>
        <v>-2.774213836477969</v>
      </c>
      <c r="G17" s="28">
        <f>E17-I17</f>
        <v>3.9257861635220195</v>
      </c>
      <c r="H17" s="143">
        <v>129.7</v>
      </c>
      <c r="I17" s="144">
        <v>123</v>
      </c>
      <c r="J17" s="134">
        <v>97800</v>
      </c>
      <c r="K17" s="67">
        <f t="shared" si="3"/>
        <v>0</v>
      </c>
      <c r="L17" s="162">
        <v>795</v>
      </c>
      <c r="M17" s="163"/>
      <c r="N17" s="170">
        <v>795</v>
      </c>
      <c r="O17" s="115">
        <f t="shared" si="4"/>
        <v>0</v>
      </c>
    </row>
    <row r="18" spans="1:15" ht="17.25" customHeight="1" thickBot="1">
      <c r="A18" s="83" t="s">
        <v>45</v>
      </c>
      <c r="B18" s="135">
        <v>54684</v>
      </c>
      <c r="C18" s="26">
        <f t="shared" si="0"/>
        <v>90.34496431403647</v>
      </c>
      <c r="D18" s="134">
        <v>496</v>
      </c>
      <c r="E18" s="26">
        <f t="shared" si="5"/>
        <v>110.25</v>
      </c>
      <c r="F18" s="27">
        <f t="shared" si="1"/>
        <v>-0.04999999999999716</v>
      </c>
      <c r="G18" s="28">
        <f>E18-I18</f>
        <v>-12.049999999999997</v>
      </c>
      <c r="H18" s="143">
        <v>110.3</v>
      </c>
      <c r="I18" s="144">
        <v>122.3</v>
      </c>
      <c r="J18" s="134">
        <v>60528</v>
      </c>
      <c r="K18" s="67">
        <f t="shared" si="3"/>
        <v>1</v>
      </c>
      <c r="L18" s="162">
        <v>495</v>
      </c>
      <c r="M18" s="163"/>
      <c r="N18" s="170">
        <v>496</v>
      </c>
      <c r="O18" s="115">
        <f t="shared" si="4"/>
        <v>0</v>
      </c>
    </row>
    <row r="19" spans="1:15" ht="15.75" thickBot="1">
      <c r="A19" s="54" t="s">
        <v>16</v>
      </c>
      <c r="B19" s="16">
        <v>114083</v>
      </c>
      <c r="C19" s="26">
        <f t="shared" si="0"/>
        <v>119.04851349800165</v>
      </c>
      <c r="D19" s="134">
        <v>933</v>
      </c>
      <c r="E19" s="26">
        <f t="shared" si="5"/>
        <v>122.27545551982851</v>
      </c>
      <c r="F19" s="27">
        <f t="shared" si="1"/>
        <v>-0.02454448017148536</v>
      </c>
      <c r="G19" s="28">
        <f>E19-I19</f>
        <v>13.975455519828515</v>
      </c>
      <c r="H19" s="143">
        <v>122.3</v>
      </c>
      <c r="I19" s="144">
        <v>108.3</v>
      </c>
      <c r="J19" s="134">
        <v>95829</v>
      </c>
      <c r="K19" s="67">
        <f t="shared" si="3"/>
        <v>48</v>
      </c>
      <c r="L19" s="162">
        <v>885</v>
      </c>
      <c r="M19" s="163"/>
      <c r="N19" s="170">
        <v>933</v>
      </c>
      <c r="O19" s="115">
        <f t="shared" si="4"/>
        <v>0</v>
      </c>
    </row>
    <row r="20" spans="1:15" ht="15.75" thickBot="1">
      <c r="A20" s="52" t="s">
        <v>43</v>
      </c>
      <c r="B20" s="16">
        <v>162351</v>
      </c>
      <c r="C20" s="26">
        <f t="shared" si="0"/>
        <v>103.65718955708931</v>
      </c>
      <c r="D20" s="134">
        <v>1532</v>
      </c>
      <c r="E20" s="26">
        <f t="shared" si="5"/>
        <v>105.97323759791122</v>
      </c>
      <c r="F20" s="27">
        <f t="shared" si="1"/>
        <v>-1.026762402088778</v>
      </c>
      <c r="G20" s="28">
        <f>I20-E20</f>
        <v>2.026762402088778</v>
      </c>
      <c r="H20" s="147">
        <v>107</v>
      </c>
      <c r="I20" s="144">
        <v>108</v>
      </c>
      <c r="J20" s="134">
        <v>156623</v>
      </c>
      <c r="K20" s="67">
        <f t="shared" si="3"/>
        <v>82</v>
      </c>
      <c r="L20" s="162">
        <v>1450</v>
      </c>
      <c r="M20" s="163"/>
      <c r="N20" s="170">
        <v>1532</v>
      </c>
      <c r="O20" s="115">
        <f t="shared" si="4"/>
        <v>0</v>
      </c>
    </row>
    <row r="21" spans="1:15" ht="15.75" thickBot="1">
      <c r="A21" s="54" t="s">
        <v>84</v>
      </c>
      <c r="B21" s="16"/>
      <c r="C21" s="26">
        <f t="shared" si="0"/>
        <v>0</v>
      </c>
      <c r="D21" s="134"/>
      <c r="E21" s="26" t="e">
        <f t="shared" si="5"/>
        <v>#DIV/0!</v>
      </c>
      <c r="F21" s="27" t="e">
        <f t="shared" si="1"/>
        <v>#DIV/0!</v>
      </c>
      <c r="G21" s="28" t="e">
        <f>I21-E21</f>
        <v>#DIV/0!</v>
      </c>
      <c r="H21" s="143">
        <v>0</v>
      </c>
      <c r="I21" s="144">
        <v>84.1</v>
      </c>
      <c r="J21" s="134">
        <v>59470</v>
      </c>
      <c r="K21" s="67">
        <f t="shared" si="3"/>
        <v>-707</v>
      </c>
      <c r="L21" s="162">
        <v>707</v>
      </c>
      <c r="M21" s="163"/>
      <c r="N21" s="170"/>
      <c r="O21" s="115">
        <f t="shared" si="4"/>
        <v>0</v>
      </c>
    </row>
    <row r="22" spans="1:15" ht="15.75" thickBot="1">
      <c r="A22" s="52" t="s">
        <v>17</v>
      </c>
      <c r="B22" s="135">
        <v>26560</v>
      </c>
      <c r="C22" s="26">
        <f t="shared" si="0"/>
        <v>98.26119126896042</v>
      </c>
      <c r="D22" s="134">
        <v>280</v>
      </c>
      <c r="E22" s="26">
        <f t="shared" si="5"/>
        <v>94.85714285714286</v>
      </c>
      <c r="F22" s="27">
        <f t="shared" si="1"/>
        <v>-0.04285714285714448</v>
      </c>
      <c r="G22" s="28">
        <f aca="true" t="shared" si="6" ref="G22:G27">E22-I22</f>
        <v>-7.142857142857139</v>
      </c>
      <c r="H22" s="143">
        <v>94.9</v>
      </c>
      <c r="I22" s="144">
        <v>102</v>
      </c>
      <c r="J22" s="134">
        <v>27030</v>
      </c>
      <c r="K22" s="67">
        <f t="shared" si="3"/>
        <v>15</v>
      </c>
      <c r="L22" s="162">
        <v>265</v>
      </c>
      <c r="M22" s="163"/>
      <c r="N22" s="170">
        <v>280</v>
      </c>
      <c r="O22" s="115">
        <f t="shared" si="4"/>
        <v>0</v>
      </c>
    </row>
    <row r="23" spans="1:15" ht="15.75" thickBot="1">
      <c r="A23" s="58" t="s">
        <v>76</v>
      </c>
      <c r="B23" s="132">
        <v>24680</v>
      </c>
      <c r="C23" s="29">
        <f t="shared" si="0"/>
        <v>106.15053763440861</v>
      </c>
      <c r="D23" s="133">
        <v>210</v>
      </c>
      <c r="E23" s="29">
        <f t="shared" si="5"/>
        <v>117.52380952380952</v>
      </c>
      <c r="F23" s="27">
        <f t="shared" si="1"/>
        <v>0.023809523809518396</v>
      </c>
      <c r="G23" s="28">
        <f t="shared" si="6"/>
        <v>6.8238095238095156</v>
      </c>
      <c r="H23" s="148">
        <v>117.5</v>
      </c>
      <c r="I23" s="149">
        <v>110.7</v>
      </c>
      <c r="J23" s="133">
        <v>23250</v>
      </c>
      <c r="K23" s="72">
        <f t="shared" si="3"/>
        <v>0</v>
      </c>
      <c r="L23" s="133">
        <v>210</v>
      </c>
      <c r="M23" s="165"/>
      <c r="N23" s="170">
        <v>210</v>
      </c>
      <c r="O23" s="121">
        <f t="shared" si="4"/>
        <v>0</v>
      </c>
    </row>
    <row r="24" spans="1:15" ht="15.75" thickBot="1">
      <c r="A24" s="99" t="s">
        <v>19</v>
      </c>
      <c r="B24" s="31">
        <f>SUM(B6:B23)</f>
        <v>1837832</v>
      </c>
      <c r="C24" s="187">
        <f t="shared" si="0"/>
        <v>99.02176091655765</v>
      </c>
      <c r="D24" s="175">
        <f>SUM(D6:D23)</f>
        <v>16150</v>
      </c>
      <c r="E24" s="32">
        <f t="shared" si="5"/>
        <v>113.79764705882353</v>
      </c>
      <c r="F24" s="32">
        <f t="shared" si="1"/>
        <v>-1.3023529411764656</v>
      </c>
      <c r="G24" s="33">
        <f t="shared" si="6"/>
        <v>1.897647058823523</v>
      </c>
      <c r="H24" s="150">
        <v>115.1</v>
      </c>
      <c r="I24" s="151">
        <v>111.9</v>
      </c>
      <c r="J24" s="152">
        <f>SUM(J6:J23)</f>
        <v>1855988</v>
      </c>
      <c r="K24" s="103">
        <f t="shared" si="3"/>
        <v>-433</v>
      </c>
      <c r="L24" s="166">
        <f>SUM(L6:L23)</f>
        <v>16583</v>
      </c>
      <c r="M24" s="163"/>
      <c r="N24" s="172">
        <f>SUM(N6:N23)</f>
        <v>16153</v>
      </c>
      <c r="O24" s="115">
        <f t="shared" si="4"/>
        <v>-3</v>
      </c>
    </row>
    <row r="25" spans="1:15" ht="15">
      <c r="A25" s="56" t="s">
        <v>26</v>
      </c>
      <c r="B25" s="18">
        <v>51531</v>
      </c>
      <c r="C25" s="186">
        <f>B25/J25*100</f>
        <v>108.53658536585367</v>
      </c>
      <c r="D25" s="177">
        <v>579</v>
      </c>
      <c r="E25" s="41">
        <f t="shared" si="5"/>
        <v>89</v>
      </c>
      <c r="F25" s="41">
        <f t="shared" si="1"/>
        <v>-0.5</v>
      </c>
      <c r="G25" s="41">
        <f t="shared" si="6"/>
        <v>7</v>
      </c>
      <c r="H25" s="155">
        <v>89.5</v>
      </c>
      <c r="I25" s="155">
        <v>82</v>
      </c>
      <c r="J25" s="156">
        <v>47478</v>
      </c>
      <c r="K25" s="79">
        <f>D25-L25</f>
        <v>0</v>
      </c>
      <c r="L25" s="168">
        <v>579</v>
      </c>
      <c r="M25" s="163"/>
      <c r="N25" s="170">
        <v>579</v>
      </c>
      <c r="O25" s="115">
        <f t="shared" si="4"/>
        <v>0</v>
      </c>
    </row>
    <row r="26" spans="1:15" ht="15" customHeight="1" thickBot="1">
      <c r="A26" s="136" t="s">
        <v>49</v>
      </c>
      <c r="B26" s="23">
        <v>26200</v>
      </c>
      <c r="C26" s="29">
        <f>B26/J26*100</f>
        <v>102.37174227327786</v>
      </c>
      <c r="D26" s="178">
        <v>346</v>
      </c>
      <c r="E26" s="42">
        <f t="shared" si="5"/>
        <v>75.72254335260115</v>
      </c>
      <c r="F26" s="27">
        <f t="shared" si="1"/>
        <v>1.22254335260115</v>
      </c>
      <c r="G26" s="27">
        <f t="shared" si="6"/>
        <v>-2.977456647398853</v>
      </c>
      <c r="H26" s="157">
        <v>74.5</v>
      </c>
      <c r="I26" s="157">
        <v>78.7</v>
      </c>
      <c r="J26" s="158">
        <v>25593</v>
      </c>
      <c r="K26" s="82">
        <f>D26-L26</f>
        <v>21</v>
      </c>
      <c r="L26" s="169">
        <v>325</v>
      </c>
      <c r="M26" s="163"/>
      <c r="N26" s="170">
        <v>346</v>
      </c>
      <c r="O26" s="115">
        <f t="shared" si="4"/>
        <v>0</v>
      </c>
    </row>
    <row r="27" spans="1:15" ht="15.75" thickBot="1">
      <c r="A27" s="43" t="s">
        <v>20</v>
      </c>
      <c r="B27" s="36">
        <f>SUM(B24:B26)</f>
        <v>1915563</v>
      </c>
      <c r="C27" s="44">
        <f>B27/J27*100</f>
        <v>99.30038428062595</v>
      </c>
      <c r="D27" s="161">
        <f>SUM(D24:D26)</f>
        <v>17075</v>
      </c>
      <c r="E27" s="32">
        <f t="shared" si="5"/>
        <v>112.18524158125915</v>
      </c>
      <c r="F27" s="44">
        <f t="shared" si="1"/>
        <v>-1.2147584187408569</v>
      </c>
      <c r="G27" s="45">
        <f t="shared" si="6"/>
        <v>1.8852415812591516</v>
      </c>
      <c r="H27" s="159">
        <v>113.4</v>
      </c>
      <c r="I27" s="160">
        <v>110.3</v>
      </c>
      <c r="J27" s="161">
        <f>SUM(J24:J26)</f>
        <v>1929059</v>
      </c>
      <c r="K27" s="35">
        <f t="shared" si="3"/>
        <v>-412</v>
      </c>
      <c r="L27" s="161">
        <f>L24+L25+L26</f>
        <v>17487</v>
      </c>
      <c r="M27" s="163"/>
      <c r="N27" s="173">
        <f>SUM(N24:N26)</f>
        <v>17078</v>
      </c>
      <c r="O27" s="115">
        <f t="shared" si="4"/>
        <v>-3</v>
      </c>
    </row>
    <row r="28" spans="1:12" ht="15">
      <c r="A28" s="46"/>
      <c r="B28" s="47" t="s">
        <v>25</v>
      </c>
      <c r="C28" s="46"/>
      <c r="D28" s="46"/>
      <c r="E28" s="46"/>
      <c r="F28" s="48"/>
      <c r="G28" s="46"/>
      <c r="H28" s="49"/>
      <c r="I28" s="48"/>
      <c r="J28" s="50"/>
      <c r="K28" s="48"/>
      <c r="L28" s="48"/>
    </row>
    <row r="29" spans="1:12" ht="15">
      <c r="A29" s="85" t="s">
        <v>65</v>
      </c>
      <c r="B29" s="46"/>
      <c r="C29" s="46"/>
      <c r="D29" s="20">
        <f>L27</f>
        <v>17487</v>
      </c>
      <c r="E29" s="86"/>
      <c r="F29" s="48"/>
      <c r="G29" s="46"/>
      <c r="H29" s="87"/>
      <c r="I29" s="46">
        <v>2017</v>
      </c>
      <c r="J29" s="48">
        <v>2017</v>
      </c>
      <c r="K29" s="48"/>
      <c r="L29" s="48">
        <v>2017</v>
      </c>
    </row>
    <row r="30" spans="1:12" ht="15">
      <c r="A30" s="88" t="s">
        <v>21</v>
      </c>
      <c r="B30" s="86"/>
      <c r="C30" s="86"/>
      <c r="D30" s="20">
        <f>N27</f>
        <v>17078</v>
      </c>
      <c r="E30" s="46"/>
      <c r="F30" s="89"/>
      <c r="G30" s="86"/>
      <c r="H30" s="87"/>
      <c r="I30" s="90"/>
      <c r="J30" s="90"/>
      <c r="K30" s="90"/>
      <c r="L30" s="90"/>
    </row>
    <row r="31" spans="1:12" ht="15">
      <c r="A31" s="91" t="s">
        <v>22</v>
      </c>
      <c r="B31" s="91"/>
      <c r="C31" s="91"/>
      <c r="D31" s="92"/>
      <c r="E31" s="86"/>
      <c r="F31" s="90"/>
      <c r="G31" s="86"/>
      <c r="H31" s="87"/>
      <c r="I31" s="90"/>
      <c r="J31" s="90"/>
      <c r="K31" s="90"/>
      <c r="L31" s="90"/>
    </row>
    <row r="32" spans="1:12" ht="15">
      <c r="A32" s="4" t="s">
        <v>23</v>
      </c>
      <c r="B32" s="93"/>
      <c r="C32" s="93"/>
      <c r="D32" s="94">
        <f>D27-D29</f>
        <v>-412</v>
      </c>
      <c r="E32" s="88"/>
      <c r="F32" s="88"/>
      <c r="G32" s="95"/>
      <c r="H32" s="96"/>
      <c r="I32" s="97"/>
      <c r="J32" s="95"/>
      <c r="K32" s="98"/>
      <c r="L32" s="98"/>
    </row>
    <row r="33" spans="1:12" ht="15">
      <c r="A33" s="4" t="s">
        <v>24</v>
      </c>
      <c r="B33" s="93"/>
      <c r="C33" s="93"/>
      <c r="D33" s="94">
        <f>D27-D30</f>
        <v>-3</v>
      </c>
      <c r="E33" s="86"/>
      <c r="F33" s="98"/>
      <c r="G33" s="86"/>
      <c r="H33" s="87"/>
      <c r="I33" s="98" t="s">
        <v>35</v>
      </c>
      <c r="J33" s="98"/>
      <c r="K33" s="98"/>
      <c r="L33" s="98"/>
    </row>
  </sheetData>
  <sheetProtection/>
  <mergeCells count="14">
    <mergeCell ref="E3:E5"/>
    <mergeCell ref="H3:H5"/>
    <mergeCell ref="I3:I5"/>
    <mergeCell ref="J3:J5"/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T33"/>
  <sheetViews>
    <sheetView zoomScalePageLayoutView="0" workbookViewId="0" topLeftCell="A1">
      <selection activeCell="Q26" sqref="Q26"/>
    </sheetView>
  </sheetViews>
  <sheetFormatPr defaultColWidth="9.140625" defaultRowHeight="15"/>
  <cols>
    <col min="1" max="1" width="38.7109375" style="0" customWidth="1"/>
    <col min="2" max="2" width="13.8515625" style="0" customWidth="1"/>
    <col min="3" max="3" width="13.00390625" style="0" customWidth="1"/>
    <col min="4" max="4" width="12.8515625" style="0" customWidth="1"/>
    <col min="5" max="5" width="13.00390625" style="0" customWidth="1"/>
    <col min="6" max="6" width="12.57421875" style="0" customWidth="1"/>
    <col min="7" max="7" width="13.00390625" style="0" customWidth="1"/>
    <col min="8" max="8" width="13.8515625" style="0" customWidth="1"/>
    <col min="9" max="9" width="12.140625" style="0" customWidth="1"/>
    <col min="10" max="10" width="11.421875" style="0" customWidth="1"/>
    <col min="11" max="11" width="11.140625" style="0" customWidth="1"/>
    <col min="12" max="12" width="11.57421875" style="0" customWidth="1"/>
  </cols>
  <sheetData>
    <row r="2" spans="1:12" ht="15">
      <c r="A2" s="202" t="s">
        <v>90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20" ht="15.75" thickBot="1">
      <c r="A4" s="197" t="s">
        <v>0</v>
      </c>
      <c r="B4" s="205" t="s">
        <v>80</v>
      </c>
      <c r="C4" s="201" t="s">
        <v>28</v>
      </c>
      <c r="D4" s="205" t="s">
        <v>2</v>
      </c>
      <c r="E4" s="201" t="s">
        <v>3</v>
      </c>
      <c r="F4" s="24" t="s">
        <v>4</v>
      </c>
      <c r="G4" s="25" t="s">
        <v>5</v>
      </c>
      <c r="H4" s="208" t="s">
        <v>66</v>
      </c>
      <c r="I4" s="211" t="s">
        <v>30</v>
      </c>
      <c r="J4" s="214" t="s">
        <v>29</v>
      </c>
      <c r="K4" s="201" t="s">
        <v>63</v>
      </c>
      <c r="L4" s="214" t="s">
        <v>64</v>
      </c>
      <c r="S4" s="141"/>
      <c r="T4" t="s">
        <v>71</v>
      </c>
    </row>
    <row r="5" spans="1:20" ht="15">
      <c r="A5" s="199"/>
      <c r="B5" s="206"/>
      <c r="C5" s="199"/>
      <c r="D5" s="206"/>
      <c r="E5" s="199"/>
      <c r="F5" s="197" t="s">
        <v>6</v>
      </c>
      <c r="G5" s="197" t="s">
        <v>33</v>
      </c>
      <c r="H5" s="209"/>
      <c r="I5" s="212"/>
      <c r="J5" s="212"/>
      <c r="K5" s="199"/>
      <c r="L5" s="212"/>
      <c r="N5" s="203" t="s">
        <v>56</v>
      </c>
      <c r="O5" s="203"/>
      <c r="S5" s="140"/>
      <c r="T5" t="s">
        <v>70</v>
      </c>
    </row>
    <row r="6" spans="1:15" ht="90.75" thickBot="1">
      <c r="A6" s="198"/>
      <c r="B6" s="207"/>
      <c r="C6" s="198"/>
      <c r="D6" s="207"/>
      <c r="E6" s="198"/>
      <c r="F6" s="200"/>
      <c r="G6" s="198"/>
      <c r="H6" s="210"/>
      <c r="I6" s="213"/>
      <c r="J6" s="213"/>
      <c r="K6" s="200"/>
      <c r="L6" s="213"/>
      <c r="N6" s="142" t="s">
        <v>54</v>
      </c>
      <c r="O6" s="137" t="s">
        <v>61</v>
      </c>
    </row>
    <row r="7" spans="1:15" ht="15.75" thickBot="1">
      <c r="A7" s="52" t="s">
        <v>7</v>
      </c>
      <c r="B7" s="16">
        <v>121473</v>
      </c>
      <c r="C7" s="26">
        <f aca="true" t="shared" si="0" ref="C7:C23">B7/J7*100</f>
        <v>102.7629497407091</v>
      </c>
      <c r="D7" s="134">
        <v>1000</v>
      </c>
      <c r="E7" s="26">
        <f>B7/D7</f>
        <v>121.473</v>
      </c>
      <c r="F7" s="27">
        <f aca="true" t="shared" si="1" ref="F7:F27">E7-H7</f>
        <v>1.7729999999999961</v>
      </c>
      <c r="G7" s="28">
        <f aca="true" t="shared" si="2" ref="G7:G15">E7-I7</f>
        <v>3.272999999999996</v>
      </c>
      <c r="H7" s="143">
        <v>119.7</v>
      </c>
      <c r="I7" s="144">
        <v>118.2</v>
      </c>
      <c r="J7" s="134">
        <v>118207</v>
      </c>
      <c r="K7" s="67">
        <f aca="true" t="shared" si="3" ref="K7:K27">D7-L7</f>
        <v>0</v>
      </c>
      <c r="L7" s="162">
        <v>1000</v>
      </c>
      <c r="M7" s="163"/>
      <c r="N7" s="170">
        <v>1000</v>
      </c>
      <c r="O7" s="115">
        <f aca="true" t="shared" si="4" ref="O7:O27">D7-N7</f>
        <v>0</v>
      </c>
    </row>
    <row r="8" spans="1:15" ht="15.75" thickBot="1">
      <c r="A8" s="52" t="s">
        <v>8</v>
      </c>
      <c r="B8" s="16">
        <v>123113</v>
      </c>
      <c r="C8" s="26">
        <f t="shared" si="0"/>
        <v>106.77623590633132</v>
      </c>
      <c r="D8" s="134">
        <v>1145</v>
      </c>
      <c r="E8" s="26">
        <f aca="true" t="shared" si="5" ref="E8:E27">B8/D8</f>
        <v>107.52227074235807</v>
      </c>
      <c r="F8" s="27">
        <f t="shared" si="1"/>
        <v>-0.3777292576419313</v>
      </c>
      <c r="G8" s="28">
        <f t="shared" si="2"/>
        <v>6.722270742358077</v>
      </c>
      <c r="H8" s="143">
        <v>107.9</v>
      </c>
      <c r="I8" s="144">
        <v>100.8</v>
      </c>
      <c r="J8" s="134">
        <v>115300</v>
      </c>
      <c r="K8" s="67">
        <f t="shared" si="3"/>
        <v>1</v>
      </c>
      <c r="L8" s="162">
        <v>1144</v>
      </c>
      <c r="M8" s="163"/>
      <c r="N8" s="170">
        <v>1140</v>
      </c>
      <c r="O8" s="115">
        <f t="shared" si="4"/>
        <v>5</v>
      </c>
    </row>
    <row r="9" spans="1:15" ht="15.75" thickBot="1">
      <c r="A9" s="52" t="s">
        <v>9</v>
      </c>
      <c r="B9" s="16">
        <v>124990</v>
      </c>
      <c r="C9" s="26">
        <f t="shared" si="0"/>
        <v>103.55426677713339</v>
      </c>
      <c r="D9" s="134">
        <v>778</v>
      </c>
      <c r="E9" s="26">
        <f t="shared" si="5"/>
        <v>160.65552699228792</v>
      </c>
      <c r="F9" s="27">
        <f t="shared" si="1"/>
        <v>-0.544473007712071</v>
      </c>
      <c r="G9" s="28">
        <f t="shared" si="2"/>
        <v>5.555526992287923</v>
      </c>
      <c r="H9" s="143">
        <v>161.2</v>
      </c>
      <c r="I9" s="144">
        <v>155.1</v>
      </c>
      <c r="J9" s="134">
        <v>120700</v>
      </c>
      <c r="K9" s="67">
        <f t="shared" si="3"/>
        <v>0</v>
      </c>
      <c r="L9" s="162">
        <v>778</v>
      </c>
      <c r="M9" s="163"/>
      <c r="N9" s="170">
        <v>778</v>
      </c>
      <c r="O9" s="115">
        <f t="shared" si="4"/>
        <v>0</v>
      </c>
    </row>
    <row r="10" spans="1:15" ht="15.75" thickBot="1">
      <c r="A10" s="52" t="s">
        <v>10</v>
      </c>
      <c r="B10" s="135">
        <v>89920</v>
      </c>
      <c r="C10" s="26">
        <f t="shared" si="0"/>
        <v>107.10499672443572</v>
      </c>
      <c r="D10" s="134">
        <v>1075</v>
      </c>
      <c r="E10" s="26">
        <f t="shared" si="5"/>
        <v>83.64651162790697</v>
      </c>
      <c r="F10" s="27">
        <f t="shared" si="1"/>
        <v>10.04651162790698</v>
      </c>
      <c r="G10" s="28">
        <f t="shared" si="2"/>
        <v>5.246511627906969</v>
      </c>
      <c r="H10" s="145">
        <v>73.6</v>
      </c>
      <c r="I10" s="144">
        <v>78.4</v>
      </c>
      <c r="J10" s="134">
        <v>83955</v>
      </c>
      <c r="K10" s="67">
        <f t="shared" si="3"/>
        <v>4</v>
      </c>
      <c r="L10" s="162">
        <v>1071</v>
      </c>
      <c r="M10" s="163"/>
      <c r="N10" s="170">
        <v>1080</v>
      </c>
      <c r="O10" s="115">
        <f t="shared" si="4"/>
        <v>-5</v>
      </c>
    </row>
    <row r="11" spans="1:15" ht="15.75" thickBot="1">
      <c r="A11" s="52" t="s">
        <v>11</v>
      </c>
      <c r="B11" s="16">
        <v>144753</v>
      </c>
      <c r="C11" s="26">
        <f t="shared" si="0"/>
        <v>106.72402733847957</v>
      </c>
      <c r="D11" s="134">
        <v>1200</v>
      </c>
      <c r="E11" s="26">
        <f t="shared" si="5"/>
        <v>120.6275</v>
      </c>
      <c r="F11" s="27">
        <f t="shared" si="1"/>
        <v>0.5275000000000034</v>
      </c>
      <c r="G11" s="28">
        <f t="shared" si="2"/>
        <v>7.627499999999998</v>
      </c>
      <c r="H11" s="143">
        <v>120.1</v>
      </c>
      <c r="I11" s="144">
        <v>113</v>
      </c>
      <c r="J11" s="134">
        <v>135633</v>
      </c>
      <c r="K11" s="67">
        <f t="shared" si="3"/>
        <v>0</v>
      </c>
      <c r="L11" s="162">
        <v>1200</v>
      </c>
      <c r="M11" s="163"/>
      <c r="N11" s="170">
        <v>1200</v>
      </c>
      <c r="O11" s="115">
        <f t="shared" si="4"/>
        <v>0</v>
      </c>
    </row>
    <row r="12" spans="1:15" ht="15.75" thickBot="1">
      <c r="A12" s="52" t="s">
        <v>41</v>
      </c>
      <c r="B12" s="16">
        <v>244061</v>
      </c>
      <c r="C12" s="26">
        <f t="shared" si="0"/>
        <v>102.44978486724735</v>
      </c>
      <c r="D12" s="134">
        <v>2144</v>
      </c>
      <c r="E12" s="26">
        <f t="shared" si="5"/>
        <v>113.83442164179104</v>
      </c>
      <c r="F12" s="27">
        <f t="shared" si="1"/>
        <v>3.0344216417910417</v>
      </c>
      <c r="G12" s="28">
        <f t="shared" si="2"/>
        <v>0.23442164179104452</v>
      </c>
      <c r="H12" s="143">
        <v>110.8</v>
      </c>
      <c r="I12" s="144">
        <v>113.6</v>
      </c>
      <c r="J12" s="134">
        <v>238225</v>
      </c>
      <c r="K12" s="67">
        <f t="shared" si="3"/>
        <v>47</v>
      </c>
      <c r="L12" s="162">
        <v>2097</v>
      </c>
      <c r="M12" s="163"/>
      <c r="N12" s="170">
        <v>2151</v>
      </c>
      <c r="O12" s="115">
        <f t="shared" si="4"/>
        <v>-7</v>
      </c>
    </row>
    <row r="13" spans="1:15" ht="15.75" thickBot="1">
      <c r="A13" s="52" t="s">
        <v>12</v>
      </c>
      <c r="B13" s="16">
        <v>48770</v>
      </c>
      <c r="C13" s="26">
        <f t="shared" si="0"/>
        <v>104.71282877079979</v>
      </c>
      <c r="D13" s="134">
        <v>420</v>
      </c>
      <c r="E13" s="26">
        <f t="shared" si="5"/>
        <v>116.11904761904762</v>
      </c>
      <c r="F13" s="27">
        <f t="shared" si="1"/>
        <v>0.019047619047626085</v>
      </c>
      <c r="G13" s="28">
        <f t="shared" si="2"/>
        <v>5.219047619047615</v>
      </c>
      <c r="H13" s="143">
        <v>116.1</v>
      </c>
      <c r="I13" s="144">
        <v>110.9</v>
      </c>
      <c r="J13" s="134">
        <v>46575</v>
      </c>
      <c r="K13" s="72">
        <f t="shared" si="3"/>
        <v>0</v>
      </c>
      <c r="L13" s="134">
        <v>420</v>
      </c>
      <c r="M13" s="164"/>
      <c r="N13" s="170">
        <v>420</v>
      </c>
      <c r="O13" s="115">
        <f t="shared" si="4"/>
        <v>0</v>
      </c>
    </row>
    <row r="14" spans="1:15" ht="15.75" thickBot="1">
      <c r="A14" s="52" t="s">
        <v>13</v>
      </c>
      <c r="B14" s="16">
        <v>236831</v>
      </c>
      <c r="C14" s="26">
        <f t="shared" si="0"/>
        <v>112.1194332271305</v>
      </c>
      <c r="D14" s="134">
        <v>1735</v>
      </c>
      <c r="E14" s="26">
        <f t="shared" si="5"/>
        <v>136.5020172910663</v>
      </c>
      <c r="F14" s="27">
        <f t="shared" si="1"/>
        <v>0.9020172910663007</v>
      </c>
      <c r="G14" s="28">
        <f t="shared" si="2"/>
        <v>14.4020172910663</v>
      </c>
      <c r="H14" s="143">
        <v>135.6</v>
      </c>
      <c r="I14" s="144">
        <v>122.1</v>
      </c>
      <c r="J14" s="134">
        <v>211231</v>
      </c>
      <c r="K14" s="67">
        <f t="shared" si="3"/>
        <v>5</v>
      </c>
      <c r="L14" s="162">
        <v>1730</v>
      </c>
      <c r="M14" s="163"/>
      <c r="N14" s="170">
        <v>1759</v>
      </c>
      <c r="O14" s="115">
        <f t="shared" si="4"/>
        <v>-24</v>
      </c>
    </row>
    <row r="15" spans="1:15" ht="15.75" thickBot="1">
      <c r="A15" s="52" t="s">
        <v>14</v>
      </c>
      <c r="B15" s="16">
        <v>203449</v>
      </c>
      <c r="C15" s="26">
        <f t="shared" si="0"/>
        <v>100.61372448172179</v>
      </c>
      <c r="D15" s="134">
        <v>1700</v>
      </c>
      <c r="E15" s="26">
        <f t="shared" si="5"/>
        <v>119.67588235294117</v>
      </c>
      <c r="F15" s="27">
        <f t="shared" si="1"/>
        <v>1.7758823529411671</v>
      </c>
      <c r="G15" s="28">
        <f t="shared" si="2"/>
        <v>-3.224117647058833</v>
      </c>
      <c r="H15" s="143">
        <v>117.9</v>
      </c>
      <c r="I15" s="144">
        <v>122.9</v>
      </c>
      <c r="J15" s="134">
        <v>202208</v>
      </c>
      <c r="K15" s="67">
        <f t="shared" si="3"/>
        <v>55</v>
      </c>
      <c r="L15" s="162">
        <v>1645</v>
      </c>
      <c r="M15" s="163"/>
      <c r="N15" s="170">
        <v>1700</v>
      </c>
      <c r="O15" s="115">
        <f t="shared" si="4"/>
        <v>0</v>
      </c>
    </row>
    <row r="16" spans="1:15" ht="15.75" thickBot="1">
      <c r="A16" s="52" t="s">
        <v>38</v>
      </c>
      <c r="B16" s="16">
        <v>38720</v>
      </c>
      <c r="C16" s="26">
        <f t="shared" si="0"/>
        <v>84.55071514357464</v>
      </c>
      <c r="D16" s="134">
        <v>674</v>
      </c>
      <c r="E16" s="26">
        <f t="shared" si="5"/>
        <v>57.44807121661721</v>
      </c>
      <c r="F16" s="27">
        <f t="shared" si="1"/>
        <v>2.9480712166172083</v>
      </c>
      <c r="G16" s="28">
        <f>I16-E16</f>
        <v>16.85192878338279</v>
      </c>
      <c r="H16" s="143">
        <v>54.5</v>
      </c>
      <c r="I16" s="144">
        <v>74.3</v>
      </c>
      <c r="J16" s="134">
        <v>45795</v>
      </c>
      <c r="K16" s="67">
        <f t="shared" si="3"/>
        <v>58</v>
      </c>
      <c r="L16" s="162">
        <v>616</v>
      </c>
      <c r="M16" s="163"/>
      <c r="N16" s="170">
        <v>679</v>
      </c>
      <c r="O16" s="115">
        <f t="shared" si="4"/>
        <v>-5</v>
      </c>
    </row>
    <row r="17" spans="1:15" ht="15.75" thickBot="1">
      <c r="A17" s="52" t="s">
        <v>15</v>
      </c>
      <c r="B17" s="16">
        <v>101018</v>
      </c>
      <c r="C17" s="26">
        <f t="shared" si="0"/>
        <v>103.20807535912053</v>
      </c>
      <c r="D17" s="134">
        <v>795</v>
      </c>
      <c r="E17" s="26">
        <f t="shared" si="5"/>
        <v>127.06666666666666</v>
      </c>
      <c r="F17" s="27">
        <f t="shared" si="1"/>
        <v>0.1666666666666572</v>
      </c>
      <c r="G17" s="28">
        <f>E17-I17</f>
        <v>3.9666666666666686</v>
      </c>
      <c r="H17" s="143">
        <v>126.9</v>
      </c>
      <c r="I17" s="144">
        <v>123.1</v>
      </c>
      <c r="J17" s="134">
        <v>97878</v>
      </c>
      <c r="K17" s="67">
        <f t="shared" si="3"/>
        <v>0</v>
      </c>
      <c r="L17" s="162">
        <v>795</v>
      </c>
      <c r="M17" s="163"/>
      <c r="N17" s="170">
        <v>795</v>
      </c>
      <c r="O17" s="115">
        <f t="shared" si="4"/>
        <v>0</v>
      </c>
    </row>
    <row r="18" spans="1:15" ht="19.5" customHeight="1" thickBot="1">
      <c r="A18" s="83" t="s">
        <v>45</v>
      </c>
      <c r="B18" s="135">
        <v>54684</v>
      </c>
      <c r="C18" s="26">
        <f t="shared" si="0"/>
        <v>90.74375228170322</v>
      </c>
      <c r="D18" s="134">
        <v>496</v>
      </c>
      <c r="E18" s="26">
        <f t="shared" si="5"/>
        <v>110.25</v>
      </c>
      <c r="F18" s="27">
        <f t="shared" si="1"/>
        <v>-0.04999999999999716</v>
      </c>
      <c r="G18" s="28">
        <f>E18-I18</f>
        <v>-10.75</v>
      </c>
      <c r="H18" s="143">
        <v>110.3</v>
      </c>
      <c r="I18" s="144">
        <v>121</v>
      </c>
      <c r="J18" s="134">
        <v>60262</v>
      </c>
      <c r="K18" s="67">
        <f t="shared" si="3"/>
        <v>-2</v>
      </c>
      <c r="L18" s="162">
        <v>498</v>
      </c>
      <c r="M18" s="163"/>
      <c r="N18" s="170">
        <v>496</v>
      </c>
      <c r="O18" s="115">
        <f t="shared" si="4"/>
        <v>0</v>
      </c>
    </row>
    <row r="19" spans="1:15" ht="15.75" thickBot="1">
      <c r="A19" s="54" t="s">
        <v>16</v>
      </c>
      <c r="B19" s="16">
        <v>117830</v>
      </c>
      <c r="C19" s="26">
        <f t="shared" si="0"/>
        <v>122.60038081761333</v>
      </c>
      <c r="D19" s="134">
        <v>954</v>
      </c>
      <c r="E19" s="26">
        <f t="shared" si="5"/>
        <v>123.51153039832285</v>
      </c>
      <c r="F19" s="27">
        <f t="shared" si="1"/>
        <v>1.21153039832285</v>
      </c>
      <c r="G19" s="28">
        <f>E19-I19</f>
        <v>14.511530398322847</v>
      </c>
      <c r="H19" s="143">
        <v>122.3</v>
      </c>
      <c r="I19" s="144">
        <v>109</v>
      </c>
      <c r="J19" s="134">
        <v>96109</v>
      </c>
      <c r="K19" s="67">
        <f t="shared" si="3"/>
        <v>72</v>
      </c>
      <c r="L19" s="162">
        <v>882</v>
      </c>
      <c r="M19" s="163"/>
      <c r="N19" s="170">
        <v>933</v>
      </c>
      <c r="O19" s="115">
        <f t="shared" si="4"/>
        <v>21</v>
      </c>
    </row>
    <row r="20" spans="1:15" ht="15.75" thickBot="1">
      <c r="A20" s="52" t="s">
        <v>43</v>
      </c>
      <c r="B20" s="16">
        <v>165054</v>
      </c>
      <c r="C20" s="26">
        <f t="shared" si="0"/>
        <v>104.4427429714047</v>
      </c>
      <c r="D20" s="134">
        <v>1557</v>
      </c>
      <c r="E20" s="26">
        <f t="shared" si="5"/>
        <v>106.00770712909441</v>
      </c>
      <c r="F20" s="27">
        <f t="shared" si="1"/>
        <v>0.00770712909441329</v>
      </c>
      <c r="G20" s="28">
        <f>I20-E20</f>
        <v>2.9922928709055867</v>
      </c>
      <c r="H20" s="147">
        <v>106</v>
      </c>
      <c r="I20" s="144">
        <v>109</v>
      </c>
      <c r="J20" s="134">
        <v>158033</v>
      </c>
      <c r="K20" s="67">
        <f t="shared" si="3"/>
        <v>107</v>
      </c>
      <c r="L20" s="162">
        <v>1450</v>
      </c>
      <c r="M20" s="163"/>
      <c r="N20" s="170">
        <v>1532</v>
      </c>
      <c r="O20" s="115">
        <f t="shared" si="4"/>
        <v>25</v>
      </c>
    </row>
    <row r="21" spans="1:15" ht="15.75" thickBot="1">
      <c r="A21" s="54" t="s">
        <v>92</v>
      </c>
      <c r="B21" s="16"/>
      <c r="C21" s="26">
        <f t="shared" si="0"/>
        <v>0</v>
      </c>
      <c r="D21" s="134"/>
      <c r="E21" s="26" t="e">
        <f t="shared" si="5"/>
        <v>#DIV/0!</v>
      </c>
      <c r="F21" s="27" t="e">
        <f t="shared" si="1"/>
        <v>#DIV/0!</v>
      </c>
      <c r="G21" s="28" t="e">
        <f>I21-E21</f>
        <v>#DIV/0!</v>
      </c>
      <c r="H21" s="143">
        <v>0</v>
      </c>
      <c r="I21" s="144">
        <v>82.6</v>
      </c>
      <c r="J21" s="134">
        <v>58374</v>
      </c>
      <c r="K21" s="67">
        <f t="shared" si="3"/>
        <v>-707</v>
      </c>
      <c r="L21" s="162">
        <v>707</v>
      </c>
      <c r="M21" s="163"/>
      <c r="N21" s="170"/>
      <c r="O21" s="115">
        <f t="shared" si="4"/>
        <v>0</v>
      </c>
    </row>
    <row r="22" spans="1:15" ht="15.75" thickBot="1">
      <c r="A22" s="52" t="s">
        <v>17</v>
      </c>
      <c r="B22" s="135">
        <v>26280</v>
      </c>
      <c r="C22" s="26">
        <f t="shared" si="0"/>
        <v>97.2253052164262</v>
      </c>
      <c r="D22" s="134">
        <v>280</v>
      </c>
      <c r="E22" s="26">
        <f t="shared" si="5"/>
        <v>93.85714285714286</v>
      </c>
      <c r="F22" s="27">
        <f t="shared" si="1"/>
        <v>-1.0428571428571445</v>
      </c>
      <c r="G22" s="28">
        <f aca="true" t="shared" si="6" ref="G22:G27">E22-I22</f>
        <v>-8.142857142857139</v>
      </c>
      <c r="H22" s="143">
        <v>94.9</v>
      </c>
      <c r="I22" s="144">
        <v>102</v>
      </c>
      <c r="J22" s="134">
        <v>27030</v>
      </c>
      <c r="K22" s="67">
        <f t="shared" si="3"/>
        <v>15</v>
      </c>
      <c r="L22" s="162">
        <v>265</v>
      </c>
      <c r="M22" s="163"/>
      <c r="N22" s="170">
        <v>280</v>
      </c>
      <c r="O22" s="115">
        <f t="shared" si="4"/>
        <v>0</v>
      </c>
    </row>
    <row r="23" spans="1:15" ht="15.75" thickBot="1">
      <c r="A23" s="58" t="s">
        <v>76</v>
      </c>
      <c r="B23" s="132">
        <v>23750</v>
      </c>
      <c r="C23" s="26">
        <f t="shared" si="0"/>
        <v>102.15053763440861</v>
      </c>
      <c r="D23" s="133">
        <v>210</v>
      </c>
      <c r="E23" s="29">
        <f t="shared" si="5"/>
        <v>113.0952380952381</v>
      </c>
      <c r="F23" s="27">
        <f t="shared" si="1"/>
        <v>-4.404761904761898</v>
      </c>
      <c r="G23" s="28">
        <f t="shared" si="6"/>
        <v>2.395238095238099</v>
      </c>
      <c r="H23" s="148">
        <v>117.5</v>
      </c>
      <c r="I23" s="149">
        <v>110.7</v>
      </c>
      <c r="J23" s="133">
        <v>23250</v>
      </c>
      <c r="K23" s="72">
        <f t="shared" si="3"/>
        <v>0</v>
      </c>
      <c r="L23" s="133">
        <v>210</v>
      </c>
      <c r="M23" s="165"/>
      <c r="N23" s="170">
        <v>210</v>
      </c>
      <c r="O23" s="121">
        <f t="shared" si="4"/>
        <v>0</v>
      </c>
    </row>
    <row r="24" spans="1:15" ht="15.75" thickBot="1">
      <c r="A24" s="99" t="s">
        <v>19</v>
      </c>
      <c r="B24" s="31">
        <f>SUM(B7:B23)</f>
        <v>1864696</v>
      </c>
      <c r="C24" s="32">
        <f>SUM(C7:C23)</f>
        <v>1651.73975725824</v>
      </c>
      <c r="D24" s="175">
        <f>SUM(D7:D23)</f>
        <v>16163</v>
      </c>
      <c r="E24" s="32">
        <f t="shared" si="5"/>
        <v>115.36818659902247</v>
      </c>
      <c r="F24" s="32">
        <f t="shared" si="1"/>
        <v>1.568186599022468</v>
      </c>
      <c r="G24" s="33">
        <f t="shared" si="6"/>
        <v>3.9681865990224594</v>
      </c>
      <c r="H24" s="150">
        <v>113.8</v>
      </c>
      <c r="I24" s="151">
        <v>111.4</v>
      </c>
      <c r="J24" s="152">
        <f>SUM(J7:J23)</f>
        <v>1838765</v>
      </c>
      <c r="K24" s="103">
        <f t="shared" si="3"/>
        <v>-345</v>
      </c>
      <c r="L24" s="166">
        <f>SUM(L7:L23)</f>
        <v>16508</v>
      </c>
      <c r="M24" s="163"/>
      <c r="N24" s="172">
        <f>SUM(N7:N23)</f>
        <v>16153</v>
      </c>
      <c r="O24" s="115">
        <f t="shared" si="4"/>
        <v>10</v>
      </c>
    </row>
    <row r="25" spans="1:15" ht="15">
      <c r="A25" s="56" t="s">
        <v>26</v>
      </c>
      <c r="B25" s="18">
        <v>51242</v>
      </c>
      <c r="C25" s="40">
        <f>B25/J25*100</f>
        <v>107.92788238763215</v>
      </c>
      <c r="D25" s="177">
        <v>579</v>
      </c>
      <c r="E25" s="41">
        <f t="shared" si="5"/>
        <v>88.50086355785838</v>
      </c>
      <c r="F25" s="41">
        <f t="shared" si="1"/>
        <v>-0.49913644214161934</v>
      </c>
      <c r="G25" s="41">
        <f t="shared" si="6"/>
        <v>6.500863557858381</v>
      </c>
      <c r="H25" s="155">
        <v>89</v>
      </c>
      <c r="I25" s="155">
        <v>82</v>
      </c>
      <c r="J25" s="156">
        <v>47478</v>
      </c>
      <c r="K25" s="79">
        <f>D25-L25</f>
        <v>0</v>
      </c>
      <c r="L25" s="168">
        <v>579</v>
      </c>
      <c r="M25" s="163"/>
      <c r="N25" s="170">
        <v>579</v>
      </c>
      <c r="O25" s="115">
        <f t="shared" si="4"/>
        <v>0</v>
      </c>
    </row>
    <row r="26" spans="1:15" ht="15.75" customHeight="1" thickBot="1">
      <c r="A26" s="136" t="s">
        <v>86</v>
      </c>
      <c r="B26" s="23">
        <v>27325</v>
      </c>
      <c r="C26" s="29">
        <f>B26/J26*100</f>
        <v>100.25315526856471</v>
      </c>
      <c r="D26" s="178">
        <v>348</v>
      </c>
      <c r="E26" s="42">
        <f t="shared" si="5"/>
        <v>78.52011494252874</v>
      </c>
      <c r="F26" s="27">
        <f t="shared" si="1"/>
        <v>2.8201149425287326</v>
      </c>
      <c r="G26" s="27">
        <f t="shared" si="6"/>
        <v>0.8201149425287326</v>
      </c>
      <c r="H26" s="157">
        <v>75.7</v>
      </c>
      <c r="I26" s="157">
        <v>77.7</v>
      </c>
      <c r="J26" s="158">
        <v>27256</v>
      </c>
      <c r="K26" s="82">
        <f>D26-L26</f>
        <v>-3</v>
      </c>
      <c r="L26" s="169">
        <v>351</v>
      </c>
      <c r="M26" s="163"/>
      <c r="N26" s="170">
        <v>346</v>
      </c>
      <c r="O26" s="115">
        <f t="shared" si="4"/>
        <v>2</v>
      </c>
    </row>
    <row r="27" spans="1:15" ht="15.75" thickBot="1">
      <c r="A27" s="43" t="s">
        <v>20</v>
      </c>
      <c r="B27" s="36">
        <f>SUM(B24:B26)</f>
        <v>1943263</v>
      </c>
      <c r="C27" s="44">
        <f>B27/J27*100</f>
        <v>101.55547507471914</v>
      </c>
      <c r="D27" s="161">
        <f>SUM(D24:D26)</f>
        <v>17090</v>
      </c>
      <c r="E27" s="32">
        <f t="shared" si="5"/>
        <v>113.70760678759508</v>
      </c>
      <c r="F27" s="44">
        <f t="shared" si="1"/>
        <v>1.5076067875950798</v>
      </c>
      <c r="G27" s="45">
        <f t="shared" si="6"/>
        <v>4.00760678759508</v>
      </c>
      <c r="H27" s="159">
        <v>112.2</v>
      </c>
      <c r="I27" s="160">
        <v>109.7</v>
      </c>
      <c r="J27" s="161">
        <f>SUM(J24:J26)</f>
        <v>1913499</v>
      </c>
      <c r="K27" s="35">
        <f t="shared" si="3"/>
        <v>-348</v>
      </c>
      <c r="L27" s="161">
        <f>L24+L25+L26</f>
        <v>17438</v>
      </c>
      <c r="M27" s="163"/>
      <c r="N27" s="173">
        <f>SUM(N24:N26)</f>
        <v>17078</v>
      </c>
      <c r="O27" s="115">
        <f t="shared" si="4"/>
        <v>12</v>
      </c>
    </row>
    <row r="28" spans="1:12" ht="15">
      <c r="A28" s="46"/>
      <c r="B28" s="47" t="s">
        <v>25</v>
      </c>
      <c r="C28" s="46"/>
      <c r="D28" s="46"/>
      <c r="E28" s="46"/>
      <c r="F28" s="48"/>
      <c r="G28" s="46"/>
      <c r="H28" s="49"/>
      <c r="I28" s="48"/>
      <c r="J28" s="50"/>
      <c r="K28" s="48"/>
      <c r="L28" s="48"/>
    </row>
    <row r="29" spans="1:12" ht="15">
      <c r="A29" s="85" t="s">
        <v>65</v>
      </c>
      <c r="B29" s="46"/>
      <c r="C29" s="46"/>
      <c r="D29" s="20">
        <f>L27</f>
        <v>17438</v>
      </c>
      <c r="E29" s="86"/>
      <c r="F29" s="48"/>
      <c r="G29" s="46"/>
      <c r="H29" s="87"/>
      <c r="I29" s="46">
        <v>2017</v>
      </c>
      <c r="J29" s="48">
        <v>2017</v>
      </c>
      <c r="K29" s="48"/>
      <c r="L29" s="48">
        <v>2017</v>
      </c>
    </row>
    <row r="30" spans="1:12" ht="15">
      <c r="A30" s="88" t="s">
        <v>21</v>
      </c>
      <c r="B30" s="86"/>
      <c r="C30" s="86"/>
      <c r="D30" s="20">
        <f>N27</f>
        <v>17078</v>
      </c>
      <c r="E30" s="46"/>
      <c r="F30" s="89"/>
      <c r="G30" s="86"/>
      <c r="H30" s="87"/>
      <c r="I30" s="90"/>
      <c r="J30" s="90"/>
      <c r="K30" s="90"/>
      <c r="L30" s="90"/>
    </row>
    <row r="31" spans="1:12" ht="15">
      <c r="A31" s="91" t="s">
        <v>22</v>
      </c>
      <c r="B31" s="91"/>
      <c r="C31" s="91"/>
      <c r="D31" s="92"/>
      <c r="E31" s="86"/>
      <c r="F31" s="90"/>
      <c r="G31" s="86"/>
      <c r="H31" s="87"/>
      <c r="I31" s="90"/>
      <c r="J31" s="90"/>
      <c r="K31" s="90"/>
      <c r="L31" s="90"/>
    </row>
    <row r="32" spans="1:12" ht="15">
      <c r="A32" s="4" t="s">
        <v>23</v>
      </c>
      <c r="B32" s="93"/>
      <c r="C32" s="93"/>
      <c r="D32" s="94">
        <f>D27-D29</f>
        <v>-348</v>
      </c>
      <c r="E32" s="88"/>
      <c r="F32" s="88"/>
      <c r="G32" s="95"/>
      <c r="H32" s="96"/>
      <c r="I32" s="97"/>
      <c r="J32" s="95"/>
      <c r="K32" s="98"/>
      <c r="L32" s="98"/>
    </row>
    <row r="33" spans="1:12" ht="15">
      <c r="A33" s="4" t="s">
        <v>24</v>
      </c>
      <c r="B33" s="93"/>
      <c r="C33" s="93"/>
      <c r="D33" s="94">
        <f>D27-D30</f>
        <v>12</v>
      </c>
      <c r="E33" s="86"/>
      <c r="F33" s="98"/>
      <c r="G33" s="86"/>
      <c r="H33" s="87"/>
      <c r="I33" s="98" t="s">
        <v>35</v>
      </c>
      <c r="J33" s="98"/>
      <c r="K33" s="98"/>
      <c r="L33" s="98"/>
    </row>
  </sheetData>
  <sheetProtection/>
  <mergeCells count="14">
    <mergeCell ref="E4:E6"/>
    <mergeCell ref="H4:H6"/>
    <mergeCell ref="I4:I6"/>
    <mergeCell ref="J4:J6"/>
    <mergeCell ref="K4:K6"/>
    <mergeCell ref="L4:L6"/>
    <mergeCell ref="F5:F6"/>
    <mergeCell ref="G5:G6"/>
    <mergeCell ref="N5:O5"/>
    <mergeCell ref="A2:L3"/>
    <mergeCell ref="A4:A6"/>
    <mergeCell ref="B4:B6"/>
    <mergeCell ref="C4:C6"/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33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39.28125" style="0" customWidth="1"/>
    <col min="2" max="2" width="10.57421875" style="0" customWidth="1"/>
    <col min="3" max="3" width="9.57421875" style="0" customWidth="1"/>
    <col min="4" max="4" width="9.28125" style="0" customWidth="1"/>
    <col min="5" max="5" width="10.421875" style="0" customWidth="1"/>
    <col min="6" max="6" width="10.00390625" style="0" customWidth="1"/>
    <col min="7" max="7" width="11.00390625" style="0" customWidth="1"/>
    <col min="8" max="8" width="11.28125" style="0" customWidth="1"/>
    <col min="9" max="9" width="11.140625" style="0" customWidth="1"/>
    <col min="10" max="10" width="12.8515625" style="0" customWidth="1"/>
    <col min="11" max="11" width="11.8515625" style="0" customWidth="1"/>
    <col min="12" max="12" width="11.7109375" style="0" customWidth="1"/>
  </cols>
  <sheetData>
    <row r="2" spans="1:12" ht="15">
      <c r="A2" s="202" t="s">
        <v>89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20" ht="15.75" thickBot="1">
      <c r="A4" s="197" t="s">
        <v>0</v>
      </c>
      <c r="B4" s="205" t="s">
        <v>80</v>
      </c>
      <c r="C4" s="201" t="s">
        <v>28</v>
      </c>
      <c r="D4" s="205" t="s">
        <v>2</v>
      </c>
      <c r="E4" s="201" t="s">
        <v>3</v>
      </c>
      <c r="F4" s="24" t="s">
        <v>4</v>
      </c>
      <c r="G4" s="25" t="s">
        <v>5</v>
      </c>
      <c r="H4" s="208" t="s">
        <v>66</v>
      </c>
      <c r="I4" s="211" t="s">
        <v>30</v>
      </c>
      <c r="J4" s="214" t="s">
        <v>29</v>
      </c>
      <c r="K4" s="201" t="s">
        <v>63</v>
      </c>
      <c r="L4" s="214" t="s">
        <v>64</v>
      </c>
      <c r="S4" s="141"/>
      <c r="T4" t="s">
        <v>71</v>
      </c>
    </row>
    <row r="5" spans="1:20" ht="15">
      <c r="A5" s="199"/>
      <c r="B5" s="206"/>
      <c r="C5" s="199"/>
      <c r="D5" s="206"/>
      <c r="E5" s="199"/>
      <c r="F5" s="197" t="s">
        <v>6</v>
      </c>
      <c r="G5" s="197" t="s">
        <v>33</v>
      </c>
      <c r="H5" s="209"/>
      <c r="I5" s="212"/>
      <c r="J5" s="212"/>
      <c r="K5" s="199"/>
      <c r="L5" s="212"/>
      <c r="N5" s="203" t="s">
        <v>56</v>
      </c>
      <c r="O5" s="203"/>
      <c r="S5" s="140"/>
      <c r="T5" t="s">
        <v>70</v>
      </c>
    </row>
    <row r="6" spans="1:15" ht="90.75" thickBot="1">
      <c r="A6" s="198"/>
      <c r="B6" s="207"/>
      <c r="C6" s="198"/>
      <c r="D6" s="207"/>
      <c r="E6" s="198"/>
      <c r="F6" s="200"/>
      <c r="G6" s="198"/>
      <c r="H6" s="210"/>
      <c r="I6" s="213"/>
      <c r="J6" s="213"/>
      <c r="K6" s="200"/>
      <c r="L6" s="213"/>
      <c r="N6" s="142" t="s">
        <v>54</v>
      </c>
      <c r="O6" s="137" t="s">
        <v>61</v>
      </c>
    </row>
    <row r="7" spans="1:15" ht="15.75" thickBot="1">
      <c r="A7" s="52" t="s">
        <v>7</v>
      </c>
      <c r="B7" s="16">
        <v>117750</v>
      </c>
      <c r="C7" s="26">
        <f aca="true" t="shared" si="0" ref="C7:C13">B7/J7*100</f>
        <v>102.07442981353539</v>
      </c>
      <c r="D7" s="134">
        <v>1000</v>
      </c>
      <c r="E7" s="26">
        <f>B7/D7</f>
        <v>117.75</v>
      </c>
      <c r="F7" s="27">
        <f aca="true" t="shared" si="1" ref="F7:F27">E7-H7</f>
        <v>-3.75</v>
      </c>
      <c r="G7" s="28">
        <f aca="true" t="shared" si="2" ref="G7:G15">E7-I7</f>
        <v>2.3499999999999943</v>
      </c>
      <c r="H7" s="143">
        <v>121.5</v>
      </c>
      <c r="I7" s="144">
        <v>115.4</v>
      </c>
      <c r="J7" s="134">
        <v>115357</v>
      </c>
      <c r="K7" s="67">
        <f aca="true" t="shared" si="3" ref="K7:K27">D7-L7</f>
        <v>0</v>
      </c>
      <c r="L7" s="162">
        <v>1000</v>
      </c>
      <c r="M7" s="163"/>
      <c r="N7" s="170">
        <v>1000</v>
      </c>
      <c r="O7" s="115">
        <f aca="true" t="shared" si="4" ref="O7:O27">D7-N7</f>
        <v>0</v>
      </c>
    </row>
    <row r="8" spans="1:15" ht="15.75" thickBot="1">
      <c r="A8" s="52" t="s">
        <v>8</v>
      </c>
      <c r="B8" s="16">
        <v>120678</v>
      </c>
      <c r="C8" s="26">
        <f t="shared" si="0"/>
        <v>103.51163109860701</v>
      </c>
      <c r="D8" s="134">
        <v>1145</v>
      </c>
      <c r="E8" s="26">
        <f aca="true" t="shared" si="5" ref="E8:E27">B8/D8</f>
        <v>105.39563318777293</v>
      </c>
      <c r="F8" s="27">
        <f t="shared" si="1"/>
        <v>-2.1043668122270702</v>
      </c>
      <c r="G8" s="28">
        <f t="shared" si="2"/>
        <v>3.495633187772924</v>
      </c>
      <c r="H8" s="143">
        <v>107.5</v>
      </c>
      <c r="I8" s="144">
        <v>101.9</v>
      </c>
      <c r="J8" s="134">
        <v>116584</v>
      </c>
      <c r="K8" s="67">
        <f t="shared" si="3"/>
        <v>1</v>
      </c>
      <c r="L8" s="162">
        <v>1144</v>
      </c>
      <c r="M8" s="163"/>
      <c r="N8" s="170">
        <v>1145</v>
      </c>
      <c r="O8" s="115">
        <f t="shared" si="4"/>
        <v>0</v>
      </c>
    </row>
    <row r="9" spans="1:15" ht="15.75" thickBot="1">
      <c r="A9" s="52" t="s">
        <v>9</v>
      </c>
      <c r="B9" s="16">
        <v>125953</v>
      </c>
      <c r="C9" s="26">
        <f t="shared" si="0"/>
        <v>103.32909471266254</v>
      </c>
      <c r="D9" s="134">
        <v>778</v>
      </c>
      <c r="E9" s="26">
        <f t="shared" si="5"/>
        <v>161.89331619537276</v>
      </c>
      <c r="F9" s="27">
        <f t="shared" si="1"/>
        <v>1.1933161953727733</v>
      </c>
      <c r="G9" s="28">
        <f t="shared" si="2"/>
        <v>5.193316195372773</v>
      </c>
      <c r="H9" s="143">
        <v>160.7</v>
      </c>
      <c r="I9" s="144">
        <v>156.7</v>
      </c>
      <c r="J9" s="134">
        <v>121895</v>
      </c>
      <c r="K9" s="67">
        <f t="shared" si="3"/>
        <v>0</v>
      </c>
      <c r="L9" s="162">
        <v>778</v>
      </c>
      <c r="M9" s="163"/>
      <c r="N9" s="170">
        <v>778</v>
      </c>
      <c r="O9" s="115">
        <f t="shared" si="4"/>
        <v>0</v>
      </c>
    </row>
    <row r="10" spans="1:15" ht="15.75" thickBot="1">
      <c r="A10" s="52" t="s">
        <v>10</v>
      </c>
      <c r="B10" s="135">
        <v>91685</v>
      </c>
      <c r="C10" s="26">
        <f>B10/J10*100</f>
        <v>108.90248248010452</v>
      </c>
      <c r="D10" s="134">
        <v>1075</v>
      </c>
      <c r="E10" s="26">
        <f t="shared" si="5"/>
        <v>85.28837209302326</v>
      </c>
      <c r="F10" s="27">
        <f t="shared" si="1"/>
        <v>1.6883720930232613</v>
      </c>
      <c r="G10" s="28">
        <f t="shared" si="2"/>
        <v>6.688372093023261</v>
      </c>
      <c r="H10" s="145">
        <v>83.6</v>
      </c>
      <c r="I10" s="144">
        <v>78.6</v>
      </c>
      <c r="J10" s="134">
        <v>84190</v>
      </c>
      <c r="K10" s="67">
        <f t="shared" si="3"/>
        <v>4</v>
      </c>
      <c r="L10" s="162">
        <v>1071</v>
      </c>
      <c r="M10" s="163"/>
      <c r="N10" s="170">
        <v>1075</v>
      </c>
      <c r="O10" s="115">
        <f t="shared" si="4"/>
        <v>0</v>
      </c>
    </row>
    <row r="11" spans="1:15" ht="15.75" thickBot="1">
      <c r="A11" s="52" t="s">
        <v>11</v>
      </c>
      <c r="B11" s="16">
        <v>145194</v>
      </c>
      <c r="C11" s="26">
        <f t="shared" si="0"/>
        <v>105.63328022349782</v>
      </c>
      <c r="D11" s="134">
        <v>1200</v>
      </c>
      <c r="E11" s="26">
        <f t="shared" si="5"/>
        <v>120.995</v>
      </c>
      <c r="F11" s="27">
        <f t="shared" si="1"/>
        <v>0.39500000000001023</v>
      </c>
      <c r="G11" s="28">
        <f t="shared" si="2"/>
        <v>6.4950000000000045</v>
      </c>
      <c r="H11" s="143">
        <v>120.6</v>
      </c>
      <c r="I11" s="144">
        <v>114.5</v>
      </c>
      <c r="J11" s="134">
        <v>137451</v>
      </c>
      <c r="K11" s="67">
        <f t="shared" si="3"/>
        <v>0</v>
      </c>
      <c r="L11" s="162">
        <v>1200</v>
      </c>
      <c r="M11" s="163"/>
      <c r="N11" s="170">
        <v>1200</v>
      </c>
      <c r="O11" s="115">
        <f t="shared" si="4"/>
        <v>0</v>
      </c>
    </row>
    <row r="12" spans="1:15" ht="15.75" thickBot="1">
      <c r="A12" s="52" t="s">
        <v>41</v>
      </c>
      <c r="B12" s="16">
        <v>249296</v>
      </c>
      <c r="C12" s="26">
        <f>B12/J12*100</f>
        <v>102.99402187160452</v>
      </c>
      <c r="D12" s="134">
        <v>2144</v>
      </c>
      <c r="E12" s="26">
        <f t="shared" si="5"/>
        <v>116.27611940298507</v>
      </c>
      <c r="F12" s="27">
        <f t="shared" si="1"/>
        <v>2.476119402985077</v>
      </c>
      <c r="G12" s="28">
        <f t="shared" si="2"/>
        <v>0.8761194029850685</v>
      </c>
      <c r="H12" s="143">
        <v>113.8</v>
      </c>
      <c r="I12" s="144">
        <v>115.4</v>
      </c>
      <c r="J12" s="134">
        <v>242049</v>
      </c>
      <c r="K12" s="67">
        <f t="shared" si="3"/>
        <v>47</v>
      </c>
      <c r="L12" s="162">
        <v>2097</v>
      </c>
      <c r="M12" s="163"/>
      <c r="N12" s="170">
        <v>2144</v>
      </c>
      <c r="O12" s="115">
        <f t="shared" si="4"/>
        <v>0</v>
      </c>
    </row>
    <row r="13" spans="1:15" ht="15.75" thickBot="1">
      <c r="A13" s="52" t="s">
        <v>12</v>
      </c>
      <c r="B13" s="16">
        <v>52386</v>
      </c>
      <c r="C13" s="26">
        <f t="shared" si="0"/>
        <v>115.83928531941712</v>
      </c>
      <c r="D13" s="134">
        <v>420</v>
      </c>
      <c r="E13" s="26">
        <f t="shared" si="5"/>
        <v>124.72857142857143</v>
      </c>
      <c r="F13" s="27">
        <f t="shared" si="1"/>
        <v>8.628571428571433</v>
      </c>
      <c r="G13" s="28">
        <f t="shared" si="2"/>
        <v>17.028571428571425</v>
      </c>
      <c r="H13" s="143">
        <v>116.1</v>
      </c>
      <c r="I13" s="144">
        <v>107.7</v>
      </c>
      <c r="J13" s="134">
        <v>45223</v>
      </c>
      <c r="K13" s="72">
        <f t="shared" si="3"/>
        <v>0</v>
      </c>
      <c r="L13" s="134">
        <v>420</v>
      </c>
      <c r="M13" s="164"/>
      <c r="N13" s="170">
        <v>420</v>
      </c>
      <c r="O13" s="115">
        <f t="shared" si="4"/>
        <v>0</v>
      </c>
    </row>
    <row r="14" spans="1:15" ht="15.75" thickBot="1">
      <c r="A14" s="52" t="s">
        <v>13</v>
      </c>
      <c r="B14" s="16">
        <v>238965</v>
      </c>
      <c r="C14" s="26">
        <f>B14/J14*100</f>
        <v>115.44649068563035</v>
      </c>
      <c r="D14" s="134">
        <v>1735</v>
      </c>
      <c r="E14" s="26">
        <f t="shared" si="5"/>
        <v>137.73198847262248</v>
      </c>
      <c r="F14" s="27">
        <f t="shared" si="1"/>
        <v>1.2319884726224757</v>
      </c>
      <c r="G14" s="28">
        <f t="shared" si="2"/>
        <v>18.13198847262248</v>
      </c>
      <c r="H14" s="143">
        <v>136.5</v>
      </c>
      <c r="I14" s="144">
        <v>119.6</v>
      </c>
      <c r="J14" s="134">
        <v>206992</v>
      </c>
      <c r="K14" s="67">
        <f t="shared" si="3"/>
        <v>5</v>
      </c>
      <c r="L14" s="162">
        <v>1730</v>
      </c>
      <c r="M14" s="163"/>
      <c r="N14" s="170">
        <v>1735</v>
      </c>
      <c r="O14" s="115">
        <f t="shared" si="4"/>
        <v>0</v>
      </c>
    </row>
    <row r="15" spans="1:15" ht="15.75" thickBot="1">
      <c r="A15" s="52" t="s">
        <v>14</v>
      </c>
      <c r="B15" s="16">
        <v>203760</v>
      </c>
      <c r="C15" s="26">
        <f aca="true" t="shared" si="6" ref="C15:C27">B15/J15*100</f>
        <v>100.8707877683774</v>
      </c>
      <c r="D15" s="134">
        <v>1700</v>
      </c>
      <c r="E15" s="26">
        <f t="shared" si="5"/>
        <v>119.85882352941177</v>
      </c>
      <c r="F15" s="27">
        <f t="shared" si="1"/>
        <v>0.15882352941176237</v>
      </c>
      <c r="G15" s="28">
        <f t="shared" si="2"/>
        <v>-2.941176470588232</v>
      </c>
      <c r="H15" s="143">
        <v>119.7</v>
      </c>
      <c r="I15" s="144">
        <v>122.8</v>
      </c>
      <c r="J15" s="134">
        <v>202001</v>
      </c>
      <c r="K15" s="67">
        <f t="shared" si="3"/>
        <v>55</v>
      </c>
      <c r="L15" s="162">
        <v>1645</v>
      </c>
      <c r="M15" s="163"/>
      <c r="N15" s="170">
        <v>1700</v>
      </c>
      <c r="O15" s="115">
        <f t="shared" si="4"/>
        <v>0</v>
      </c>
    </row>
    <row r="16" spans="1:15" ht="15.75" thickBot="1">
      <c r="A16" s="52" t="s">
        <v>38</v>
      </c>
      <c r="B16" s="16">
        <v>42846</v>
      </c>
      <c r="C16" s="26">
        <f t="shared" si="6"/>
        <v>93.70776195787678</v>
      </c>
      <c r="D16" s="134">
        <v>675</v>
      </c>
      <c r="E16" s="26">
        <f t="shared" si="5"/>
        <v>63.47555555555556</v>
      </c>
      <c r="F16" s="27">
        <f t="shared" si="1"/>
        <v>8.975555555555559</v>
      </c>
      <c r="G16" s="28">
        <f>I16-E16</f>
        <v>10.124444444444435</v>
      </c>
      <c r="H16" s="143">
        <v>54.5</v>
      </c>
      <c r="I16" s="144">
        <v>73.6</v>
      </c>
      <c r="J16" s="134">
        <v>45723</v>
      </c>
      <c r="K16" s="67">
        <f t="shared" si="3"/>
        <v>54</v>
      </c>
      <c r="L16" s="162">
        <v>621</v>
      </c>
      <c r="M16" s="163"/>
      <c r="N16" s="170">
        <v>674</v>
      </c>
      <c r="O16" s="115">
        <f t="shared" si="4"/>
        <v>1</v>
      </c>
    </row>
    <row r="17" spans="1:15" ht="15.75" thickBot="1">
      <c r="A17" s="52" t="s">
        <v>15</v>
      </c>
      <c r="B17" s="16">
        <v>101952</v>
      </c>
      <c r="C17" s="26">
        <f t="shared" si="6"/>
        <v>104.03052998918389</v>
      </c>
      <c r="D17" s="134">
        <v>795</v>
      </c>
      <c r="E17" s="26">
        <f t="shared" si="5"/>
        <v>128.24150943396228</v>
      </c>
      <c r="F17" s="27">
        <f t="shared" si="1"/>
        <v>1.141509433962284</v>
      </c>
      <c r="G17" s="28">
        <f>E17-I17</f>
        <v>4.941509433962281</v>
      </c>
      <c r="H17" s="143">
        <v>127.1</v>
      </c>
      <c r="I17" s="144">
        <v>123.3</v>
      </c>
      <c r="J17" s="134">
        <v>98002</v>
      </c>
      <c r="K17" s="67">
        <f t="shared" si="3"/>
        <v>0</v>
      </c>
      <c r="L17" s="162">
        <v>795</v>
      </c>
      <c r="M17" s="163"/>
      <c r="N17" s="170">
        <v>795</v>
      </c>
      <c r="O17" s="115">
        <f t="shared" si="4"/>
        <v>0</v>
      </c>
    </row>
    <row r="18" spans="1:15" ht="14.25" customHeight="1" thickBot="1">
      <c r="A18" s="83" t="s">
        <v>45</v>
      </c>
      <c r="B18" s="135">
        <v>55684</v>
      </c>
      <c r="C18" s="26">
        <f t="shared" si="6"/>
        <v>95.49975989572614</v>
      </c>
      <c r="D18" s="134">
        <v>496</v>
      </c>
      <c r="E18" s="26">
        <f t="shared" si="5"/>
        <v>112.26612903225806</v>
      </c>
      <c r="F18" s="27">
        <f t="shared" si="1"/>
        <v>1.966129032258067</v>
      </c>
      <c r="G18" s="28">
        <f>E18-I18</f>
        <v>-6.933870967741939</v>
      </c>
      <c r="H18" s="143">
        <v>110.3</v>
      </c>
      <c r="I18" s="144">
        <v>119.2</v>
      </c>
      <c r="J18" s="134">
        <v>58308</v>
      </c>
      <c r="K18" s="67">
        <f t="shared" si="3"/>
        <v>7</v>
      </c>
      <c r="L18" s="162">
        <v>489</v>
      </c>
      <c r="M18" s="163"/>
      <c r="N18" s="170">
        <v>496</v>
      </c>
      <c r="O18" s="115">
        <f t="shared" si="4"/>
        <v>0</v>
      </c>
    </row>
    <row r="19" spans="1:15" ht="15.75" thickBot="1">
      <c r="A19" s="54" t="s">
        <v>16</v>
      </c>
      <c r="B19" s="16">
        <v>118830</v>
      </c>
      <c r="C19" s="26">
        <f t="shared" si="6"/>
        <v>122.11740041928721</v>
      </c>
      <c r="D19" s="134">
        <v>954</v>
      </c>
      <c r="E19" s="26">
        <f t="shared" si="5"/>
        <v>124.55974842767296</v>
      </c>
      <c r="F19" s="27">
        <f t="shared" si="1"/>
        <v>1.0597484276729574</v>
      </c>
      <c r="G19" s="28">
        <f>E19-I19</f>
        <v>14.25974842767296</v>
      </c>
      <c r="H19" s="143">
        <v>123.5</v>
      </c>
      <c r="I19" s="144">
        <v>110.3</v>
      </c>
      <c r="J19" s="134">
        <v>97308</v>
      </c>
      <c r="K19" s="67">
        <f t="shared" si="3"/>
        <v>72</v>
      </c>
      <c r="L19" s="162">
        <v>882</v>
      </c>
      <c r="M19" s="163"/>
      <c r="N19" s="170">
        <v>954</v>
      </c>
      <c r="O19" s="115">
        <f t="shared" si="4"/>
        <v>0</v>
      </c>
    </row>
    <row r="20" spans="1:15" ht="15.75" thickBot="1">
      <c r="A20" s="52" t="s">
        <v>43</v>
      </c>
      <c r="B20" s="16">
        <v>163114</v>
      </c>
      <c r="C20" s="26">
        <f t="shared" si="6"/>
        <v>103.52500634678852</v>
      </c>
      <c r="D20" s="134">
        <v>1553</v>
      </c>
      <c r="E20" s="26">
        <f t="shared" si="5"/>
        <v>105.03155183515776</v>
      </c>
      <c r="F20" s="27">
        <f t="shared" si="1"/>
        <v>-0.9684481648422434</v>
      </c>
      <c r="G20" s="28">
        <f>I20-E20</f>
        <v>3.6684481648422462</v>
      </c>
      <c r="H20" s="147">
        <v>106</v>
      </c>
      <c r="I20" s="144">
        <v>108.7</v>
      </c>
      <c r="J20" s="134">
        <v>157560</v>
      </c>
      <c r="K20" s="67">
        <f t="shared" si="3"/>
        <v>103</v>
      </c>
      <c r="L20" s="162">
        <v>1450</v>
      </c>
      <c r="M20" s="163"/>
      <c r="N20" s="170">
        <v>1557</v>
      </c>
      <c r="O20" s="115">
        <f t="shared" si="4"/>
        <v>-4</v>
      </c>
    </row>
    <row r="21" spans="1:15" ht="15.75" thickBot="1">
      <c r="A21" s="54" t="s">
        <v>34</v>
      </c>
      <c r="B21" s="16"/>
      <c r="C21" s="26">
        <f t="shared" si="6"/>
        <v>0</v>
      </c>
      <c r="D21" s="134"/>
      <c r="E21" s="26" t="e">
        <f t="shared" si="5"/>
        <v>#DIV/0!</v>
      </c>
      <c r="F21" s="27" t="e">
        <f t="shared" si="1"/>
        <v>#DIV/0!</v>
      </c>
      <c r="G21" s="28" t="e">
        <f>I21-E21</f>
        <v>#DIV/0!</v>
      </c>
      <c r="H21" s="143"/>
      <c r="I21" s="144">
        <v>82.7</v>
      </c>
      <c r="J21" s="134">
        <v>58500</v>
      </c>
      <c r="K21" s="67">
        <f t="shared" si="3"/>
        <v>-707</v>
      </c>
      <c r="L21" s="162">
        <v>707</v>
      </c>
      <c r="M21" s="163"/>
      <c r="N21" s="170"/>
      <c r="O21" s="115">
        <f t="shared" si="4"/>
        <v>0</v>
      </c>
    </row>
    <row r="22" spans="1:15" ht="15.75" thickBot="1">
      <c r="A22" s="52" t="s">
        <v>17</v>
      </c>
      <c r="B22" s="135">
        <v>26780</v>
      </c>
      <c r="C22" s="26">
        <f t="shared" si="6"/>
        <v>98.09523809523809</v>
      </c>
      <c r="D22" s="134">
        <v>280</v>
      </c>
      <c r="E22" s="26">
        <f t="shared" si="5"/>
        <v>95.64285714285714</v>
      </c>
      <c r="F22" s="27">
        <f t="shared" si="1"/>
        <v>1.7428571428571331</v>
      </c>
      <c r="G22" s="28">
        <f aca="true" t="shared" si="7" ref="G22:G27">E22-I22</f>
        <v>-1.8571428571428612</v>
      </c>
      <c r="H22" s="143">
        <v>93.9</v>
      </c>
      <c r="I22" s="144">
        <v>97.5</v>
      </c>
      <c r="J22" s="134">
        <v>27300</v>
      </c>
      <c r="K22" s="67">
        <f t="shared" si="3"/>
        <v>0</v>
      </c>
      <c r="L22" s="162">
        <v>280</v>
      </c>
      <c r="M22" s="163"/>
      <c r="N22" s="170">
        <v>280</v>
      </c>
      <c r="O22" s="115">
        <f t="shared" si="4"/>
        <v>0</v>
      </c>
    </row>
    <row r="23" spans="1:15" ht="15.75" thickBot="1">
      <c r="A23" s="58" t="s">
        <v>76</v>
      </c>
      <c r="B23" s="132">
        <v>23750</v>
      </c>
      <c r="C23" s="29">
        <f t="shared" si="6"/>
        <v>102.81385281385282</v>
      </c>
      <c r="D23" s="133">
        <v>210</v>
      </c>
      <c r="E23" s="29">
        <f t="shared" si="5"/>
        <v>113.0952380952381</v>
      </c>
      <c r="F23" s="27">
        <f t="shared" si="1"/>
        <v>-0.0047619047618923105</v>
      </c>
      <c r="G23" s="28">
        <f t="shared" si="7"/>
        <v>3.095238095238102</v>
      </c>
      <c r="H23" s="148">
        <v>113.1</v>
      </c>
      <c r="I23" s="149">
        <v>110</v>
      </c>
      <c r="J23" s="133">
        <v>23100</v>
      </c>
      <c r="K23" s="72">
        <f t="shared" si="3"/>
        <v>0</v>
      </c>
      <c r="L23" s="133">
        <v>210</v>
      </c>
      <c r="M23" s="165"/>
      <c r="N23" s="170">
        <v>210</v>
      </c>
      <c r="O23" s="121">
        <f t="shared" si="4"/>
        <v>0</v>
      </c>
    </row>
    <row r="24" spans="1:15" ht="15.75" thickBot="1">
      <c r="A24" s="99" t="s">
        <v>19</v>
      </c>
      <c r="B24" s="31">
        <f>SUM(B7:B23)</f>
        <v>1878623</v>
      </c>
      <c r="C24" s="32">
        <f t="shared" si="6"/>
        <v>102.23559394256353</v>
      </c>
      <c r="D24" s="175">
        <f>SUM(D7:D23)</f>
        <v>16160</v>
      </c>
      <c r="E24" s="32">
        <f t="shared" si="5"/>
        <v>116.25142326732673</v>
      </c>
      <c r="F24" s="32">
        <f t="shared" si="1"/>
        <v>1.0514232673267259</v>
      </c>
      <c r="G24" s="33">
        <f t="shared" si="7"/>
        <v>5.051423267326726</v>
      </c>
      <c r="H24" s="150">
        <v>115.2</v>
      </c>
      <c r="I24" s="151">
        <v>111.2</v>
      </c>
      <c r="J24" s="152">
        <f>SUM(J7:J23)</f>
        <v>1837543</v>
      </c>
      <c r="K24" s="103">
        <f t="shared" si="3"/>
        <v>-359</v>
      </c>
      <c r="L24" s="166">
        <f>SUM(L7:L23)</f>
        <v>16519</v>
      </c>
      <c r="M24" s="163"/>
      <c r="N24" s="172">
        <f>SUM(N7:N23)</f>
        <v>16163</v>
      </c>
      <c r="O24" s="115">
        <f t="shared" si="4"/>
        <v>-3</v>
      </c>
    </row>
    <row r="25" spans="1:15" ht="15">
      <c r="A25" s="56" t="s">
        <v>26</v>
      </c>
      <c r="B25" s="18">
        <v>51242</v>
      </c>
      <c r="C25" s="40">
        <f t="shared" si="6"/>
        <v>107.27489689534615</v>
      </c>
      <c r="D25" s="177">
        <v>579</v>
      </c>
      <c r="E25" s="41">
        <f t="shared" si="5"/>
        <v>88.50086355785838</v>
      </c>
      <c r="F25" s="41">
        <f t="shared" si="1"/>
        <v>0.0008635578583806591</v>
      </c>
      <c r="G25" s="41">
        <f t="shared" si="7"/>
        <v>6.000863557858381</v>
      </c>
      <c r="H25" s="155">
        <v>88.5</v>
      </c>
      <c r="I25" s="155">
        <v>82.5</v>
      </c>
      <c r="J25" s="156">
        <v>47767</v>
      </c>
      <c r="K25" s="79">
        <f>D25-L25</f>
        <v>0</v>
      </c>
      <c r="L25" s="168">
        <v>579</v>
      </c>
      <c r="M25" s="163"/>
      <c r="N25" s="170">
        <v>579</v>
      </c>
      <c r="O25" s="115">
        <f t="shared" si="4"/>
        <v>0</v>
      </c>
    </row>
    <row r="26" spans="1:15" ht="16.5" customHeight="1" thickBot="1">
      <c r="A26" s="136" t="s">
        <v>86</v>
      </c>
      <c r="B26" s="23">
        <v>27325</v>
      </c>
      <c r="C26" s="29">
        <f t="shared" si="6"/>
        <v>101.5006871958694</v>
      </c>
      <c r="D26" s="178">
        <v>348</v>
      </c>
      <c r="E26" s="42">
        <f t="shared" si="5"/>
        <v>78.52011494252874</v>
      </c>
      <c r="F26" s="27">
        <f t="shared" si="1"/>
        <v>0.02011494252873547</v>
      </c>
      <c r="G26" s="27">
        <f t="shared" si="7"/>
        <v>1.8201149425287326</v>
      </c>
      <c r="H26" s="157">
        <v>78.5</v>
      </c>
      <c r="I26" s="157">
        <v>76.7</v>
      </c>
      <c r="J26" s="158">
        <v>26921</v>
      </c>
      <c r="K26" s="82">
        <f>D26-L26</f>
        <v>-3</v>
      </c>
      <c r="L26" s="169">
        <v>351</v>
      </c>
      <c r="M26" s="163"/>
      <c r="N26" s="170">
        <v>348</v>
      </c>
      <c r="O26" s="115">
        <f t="shared" si="4"/>
        <v>0</v>
      </c>
    </row>
    <row r="27" spans="1:15" ht="15.75" thickBot="1">
      <c r="A27" s="43" t="s">
        <v>20</v>
      </c>
      <c r="B27" s="36">
        <f>SUM(B24:B26)</f>
        <v>1957190</v>
      </c>
      <c r="C27" s="44">
        <f t="shared" si="6"/>
        <v>102.35112808023716</v>
      </c>
      <c r="D27" s="161">
        <f>SUM(D24:D26)</f>
        <v>17087</v>
      </c>
      <c r="E27" s="32">
        <f t="shared" si="5"/>
        <v>114.54263475156552</v>
      </c>
      <c r="F27" s="44">
        <f t="shared" si="1"/>
        <v>0.9426347515655209</v>
      </c>
      <c r="G27" s="45">
        <f t="shared" si="7"/>
        <v>4.942634751565521</v>
      </c>
      <c r="H27" s="159">
        <v>113.6</v>
      </c>
      <c r="I27" s="160">
        <v>109.6</v>
      </c>
      <c r="J27" s="161">
        <f>SUM(J24:J26)</f>
        <v>1912231</v>
      </c>
      <c r="K27" s="35">
        <f t="shared" si="3"/>
        <v>-362</v>
      </c>
      <c r="L27" s="161">
        <f>L24+L25+L26</f>
        <v>17449</v>
      </c>
      <c r="M27" s="163"/>
      <c r="N27" s="173">
        <f>SUM(N24:N26)</f>
        <v>17090</v>
      </c>
      <c r="O27" s="115">
        <f t="shared" si="4"/>
        <v>-3</v>
      </c>
    </row>
    <row r="28" spans="1:12" ht="15">
      <c r="A28" s="46"/>
      <c r="B28" s="47" t="s">
        <v>25</v>
      </c>
      <c r="C28" s="46"/>
      <c r="D28" s="46"/>
      <c r="E28" s="46"/>
      <c r="F28" s="48"/>
      <c r="G28" s="46"/>
      <c r="H28" s="49"/>
      <c r="I28" s="48"/>
      <c r="J28" s="50"/>
      <c r="K28" s="48"/>
      <c r="L28" s="48"/>
    </row>
    <row r="29" spans="1:12" ht="15">
      <c r="A29" s="85" t="s">
        <v>65</v>
      </c>
      <c r="B29" s="46"/>
      <c r="C29" s="46"/>
      <c r="D29" s="20">
        <f>L27</f>
        <v>17449</v>
      </c>
      <c r="E29" s="86"/>
      <c r="F29" s="48"/>
      <c r="G29" s="46"/>
      <c r="H29" s="87"/>
      <c r="I29" s="46">
        <v>2017</v>
      </c>
      <c r="J29" s="48">
        <v>2017</v>
      </c>
      <c r="K29" s="48"/>
      <c r="L29" s="48">
        <v>2017</v>
      </c>
    </row>
    <row r="30" spans="1:12" ht="15">
      <c r="A30" s="88" t="s">
        <v>21</v>
      </c>
      <c r="B30" s="86"/>
      <c r="C30" s="86"/>
      <c r="D30" s="20">
        <f>N27</f>
        <v>17090</v>
      </c>
      <c r="E30" s="46"/>
      <c r="F30" s="89"/>
      <c r="G30" s="86"/>
      <c r="H30" s="87"/>
      <c r="I30" s="90"/>
      <c r="J30" s="90"/>
      <c r="K30" s="90"/>
      <c r="L30" s="90"/>
    </row>
    <row r="31" spans="1:12" ht="15">
      <c r="A31" s="91" t="s">
        <v>22</v>
      </c>
      <c r="B31" s="91"/>
      <c r="C31" s="91"/>
      <c r="D31" s="92"/>
      <c r="E31" s="86"/>
      <c r="F31" s="90"/>
      <c r="G31" s="86"/>
      <c r="H31" s="87"/>
      <c r="I31" s="90"/>
      <c r="J31" s="90"/>
      <c r="K31" s="90"/>
      <c r="L31" s="90"/>
    </row>
    <row r="32" spans="1:12" ht="15">
      <c r="A32" s="4" t="s">
        <v>23</v>
      </c>
      <c r="B32" s="93"/>
      <c r="C32" s="93"/>
      <c r="D32" s="94">
        <f>D27-D29</f>
        <v>-362</v>
      </c>
      <c r="E32" s="88"/>
      <c r="F32" s="88"/>
      <c r="G32" s="95"/>
      <c r="H32" s="96"/>
      <c r="I32" s="97"/>
      <c r="J32" s="95"/>
      <c r="K32" s="98"/>
      <c r="L32" s="98"/>
    </row>
    <row r="33" spans="1:12" ht="15">
      <c r="A33" s="4" t="s">
        <v>24</v>
      </c>
      <c r="B33" s="93"/>
      <c r="C33" s="93"/>
      <c r="D33" s="94">
        <f>D27-D30</f>
        <v>-3</v>
      </c>
      <c r="E33" s="86"/>
      <c r="F33" s="98"/>
      <c r="G33" s="86"/>
      <c r="H33" s="87"/>
      <c r="I33" s="98" t="s">
        <v>35</v>
      </c>
      <c r="J33" s="98"/>
      <c r="K33" s="98"/>
      <c r="L33" s="98"/>
    </row>
  </sheetData>
  <sheetProtection/>
  <mergeCells count="14">
    <mergeCell ref="E4:E6"/>
    <mergeCell ref="H4:H6"/>
    <mergeCell ref="I4:I6"/>
    <mergeCell ref="J4:J6"/>
    <mergeCell ref="K4:K6"/>
    <mergeCell ref="L4:L6"/>
    <mergeCell ref="F5:F6"/>
    <mergeCell ref="G5:G6"/>
    <mergeCell ref="N5:O5"/>
    <mergeCell ref="A2:L3"/>
    <mergeCell ref="A4:A6"/>
    <mergeCell ref="B4:B6"/>
    <mergeCell ref="C4:C6"/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T34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38.421875" style="0" customWidth="1"/>
    <col min="2" max="2" width="10.421875" style="0" customWidth="1"/>
    <col min="3" max="3" width="9.140625" style="0" customWidth="1"/>
    <col min="4" max="4" width="8.7109375" style="0" customWidth="1"/>
    <col min="5" max="5" width="8.421875" style="0" customWidth="1"/>
    <col min="6" max="6" width="8.57421875" style="0" customWidth="1"/>
    <col min="7" max="7" width="8.28125" style="0" customWidth="1"/>
    <col min="8" max="9" width="10.421875" style="0" customWidth="1"/>
    <col min="10" max="10" width="11.28125" style="0" customWidth="1"/>
    <col min="11" max="11" width="10.140625" style="0" customWidth="1"/>
    <col min="12" max="12" width="11.00390625" style="0" customWidth="1"/>
    <col min="13" max="13" width="6.7109375" style="0" customWidth="1"/>
  </cols>
  <sheetData>
    <row r="2" ht="9" customHeight="1"/>
    <row r="3" spans="1:12" ht="15">
      <c r="A3" s="202" t="s">
        <v>88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ht="11.25" customHeight="1" thickBo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20" ht="15.75" thickBot="1">
      <c r="A5" s="197" t="s">
        <v>0</v>
      </c>
      <c r="B5" s="205" t="s">
        <v>80</v>
      </c>
      <c r="C5" s="201" t="s">
        <v>28</v>
      </c>
      <c r="D5" s="205" t="s">
        <v>2</v>
      </c>
      <c r="E5" s="201" t="s">
        <v>3</v>
      </c>
      <c r="F5" s="24" t="s">
        <v>4</v>
      </c>
      <c r="G5" s="25" t="s">
        <v>5</v>
      </c>
      <c r="H5" s="208" t="s">
        <v>66</v>
      </c>
      <c r="I5" s="211" t="s">
        <v>30</v>
      </c>
      <c r="J5" s="214" t="s">
        <v>29</v>
      </c>
      <c r="K5" s="201" t="s">
        <v>63</v>
      </c>
      <c r="L5" s="214" t="s">
        <v>64</v>
      </c>
      <c r="S5" s="141"/>
      <c r="T5" t="s">
        <v>71</v>
      </c>
    </row>
    <row r="6" spans="1:20" ht="15">
      <c r="A6" s="199"/>
      <c r="B6" s="206"/>
      <c r="C6" s="199"/>
      <c r="D6" s="206"/>
      <c r="E6" s="199"/>
      <c r="F6" s="197" t="s">
        <v>6</v>
      </c>
      <c r="G6" s="197" t="s">
        <v>33</v>
      </c>
      <c r="H6" s="209"/>
      <c r="I6" s="212"/>
      <c r="J6" s="212"/>
      <c r="K6" s="199"/>
      <c r="L6" s="212"/>
      <c r="N6" s="203" t="s">
        <v>56</v>
      </c>
      <c r="O6" s="203"/>
      <c r="S6" s="140"/>
      <c r="T6" t="s">
        <v>70</v>
      </c>
    </row>
    <row r="7" spans="1:15" ht="90.75" thickBot="1">
      <c r="A7" s="198"/>
      <c r="B7" s="207"/>
      <c r="C7" s="198"/>
      <c r="D7" s="207"/>
      <c r="E7" s="198"/>
      <c r="F7" s="200"/>
      <c r="G7" s="198"/>
      <c r="H7" s="210"/>
      <c r="I7" s="213"/>
      <c r="J7" s="213"/>
      <c r="K7" s="199"/>
      <c r="L7" s="213"/>
      <c r="N7" s="142" t="s">
        <v>54</v>
      </c>
      <c r="O7" s="137" t="s">
        <v>61</v>
      </c>
    </row>
    <row r="8" spans="1:15" ht="15">
      <c r="A8" s="52" t="s">
        <v>7</v>
      </c>
      <c r="B8" s="16">
        <v>117541</v>
      </c>
      <c r="C8" s="26">
        <f aca="true" t="shared" si="0" ref="C8:C14">B8/J8*100</f>
        <v>100.99238740054646</v>
      </c>
      <c r="D8" s="134">
        <v>1000</v>
      </c>
      <c r="E8" s="26">
        <f>B8/D8</f>
        <v>117.541</v>
      </c>
      <c r="F8" s="27">
        <f aca="true" t="shared" si="1" ref="F8:F28">E8-H8</f>
        <v>-0.25900000000000034</v>
      </c>
      <c r="G8" s="28">
        <f aca="true" t="shared" si="2" ref="G8:G16">E8-I8</f>
        <v>1.1409999999999911</v>
      </c>
      <c r="H8" s="143">
        <v>117.8</v>
      </c>
      <c r="I8" s="144">
        <v>116.4</v>
      </c>
      <c r="J8" s="188">
        <v>116386</v>
      </c>
      <c r="K8" s="193">
        <f>D8-L8</f>
        <v>0</v>
      </c>
      <c r="L8" s="190">
        <v>1000</v>
      </c>
      <c r="M8" s="163"/>
      <c r="N8" s="170">
        <v>1000</v>
      </c>
      <c r="O8" s="115">
        <f aca="true" t="shared" si="3" ref="O8:O28">D8-N8</f>
        <v>0</v>
      </c>
    </row>
    <row r="9" spans="1:15" ht="15">
      <c r="A9" s="52" t="s">
        <v>8</v>
      </c>
      <c r="B9" s="16">
        <v>122190</v>
      </c>
      <c r="C9" s="26">
        <f t="shared" si="0"/>
        <v>103.06261017721134</v>
      </c>
      <c r="D9" s="134">
        <v>1145</v>
      </c>
      <c r="E9" s="26">
        <f aca="true" t="shared" si="4" ref="E9:E28">B9/D9</f>
        <v>106.71615720524018</v>
      </c>
      <c r="F9" s="27">
        <f t="shared" si="1"/>
        <v>1.3161572052401738</v>
      </c>
      <c r="G9" s="28">
        <f t="shared" si="2"/>
        <v>3.116157205240185</v>
      </c>
      <c r="H9" s="143">
        <v>105.4</v>
      </c>
      <c r="I9" s="144">
        <v>103.6</v>
      </c>
      <c r="J9" s="188">
        <v>118559</v>
      </c>
      <c r="K9" s="193">
        <f>D9-L9</f>
        <v>1</v>
      </c>
      <c r="L9" s="190">
        <v>1144</v>
      </c>
      <c r="M9" s="163"/>
      <c r="N9" s="170">
        <v>1145</v>
      </c>
      <c r="O9" s="115">
        <f t="shared" si="3"/>
        <v>0</v>
      </c>
    </row>
    <row r="10" spans="1:15" ht="15">
      <c r="A10" s="52" t="s">
        <v>9</v>
      </c>
      <c r="B10" s="16">
        <v>129460</v>
      </c>
      <c r="C10" s="26">
        <f t="shared" si="0"/>
        <v>106.95991275323044</v>
      </c>
      <c r="D10" s="134">
        <v>778</v>
      </c>
      <c r="E10" s="26">
        <f t="shared" si="4"/>
        <v>166.40102827763496</v>
      </c>
      <c r="F10" s="27">
        <f t="shared" si="1"/>
        <v>4.501028277634958</v>
      </c>
      <c r="G10" s="28">
        <f t="shared" si="2"/>
        <v>10.80102827763497</v>
      </c>
      <c r="H10" s="143">
        <v>161.9</v>
      </c>
      <c r="I10" s="144">
        <v>155.6</v>
      </c>
      <c r="J10" s="188">
        <v>121036</v>
      </c>
      <c r="K10" s="193">
        <f>D10-L10</f>
        <v>0</v>
      </c>
      <c r="L10" s="190">
        <v>778</v>
      </c>
      <c r="M10" s="163"/>
      <c r="N10" s="170">
        <v>778</v>
      </c>
      <c r="O10" s="115">
        <f t="shared" si="3"/>
        <v>0</v>
      </c>
    </row>
    <row r="11" spans="1:15" ht="15">
      <c r="A11" s="52" t="s">
        <v>10</v>
      </c>
      <c r="B11" s="135">
        <v>95979</v>
      </c>
      <c r="C11" s="26">
        <f t="shared" si="0"/>
        <v>114.53341288782816</v>
      </c>
      <c r="D11" s="134">
        <v>1075</v>
      </c>
      <c r="E11" s="26">
        <f t="shared" si="4"/>
        <v>89.28279069767441</v>
      </c>
      <c r="F11" s="27">
        <f t="shared" si="1"/>
        <v>3.9827906976744174</v>
      </c>
      <c r="G11" s="28">
        <f t="shared" si="2"/>
        <v>11.082790697674412</v>
      </c>
      <c r="H11" s="145">
        <v>85.3</v>
      </c>
      <c r="I11" s="144">
        <v>78.2</v>
      </c>
      <c r="J11" s="188">
        <v>83800</v>
      </c>
      <c r="K11" s="193">
        <f>D11-L11</f>
        <v>4</v>
      </c>
      <c r="L11" s="190">
        <v>1071</v>
      </c>
      <c r="M11" s="163"/>
      <c r="N11" s="170">
        <v>1075</v>
      </c>
      <c r="O11" s="115">
        <f t="shared" si="3"/>
        <v>0</v>
      </c>
    </row>
    <row r="12" spans="1:15" ht="15">
      <c r="A12" s="52" t="s">
        <v>11</v>
      </c>
      <c r="B12" s="16">
        <v>144008</v>
      </c>
      <c r="C12" s="26">
        <f t="shared" si="0"/>
        <v>104.15512465373962</v>
      </c>
      <c r="D12" s="134">
        <v>1200</v>
      </c>
      <c r="E12" s="26">
        <f t="shared" si="4"/>
        <v>120.00666666666666</v>
      </c>
      <c r="F12" s="27">
        <f t="shared" si="1"/>
        <v>-0.9933333333333394</v>
      </c>
      <c r="G12" s="28">
        <f t="shared" si="2"/>
        <v>4.806666666666658</v>
      </c>
      <c r="H12" s="143">
        <v>121</v>
      </c>
      <c r="I12" s="144">
        <v>115.2</v>
      </c>
      <c r="J12" s="188">
        <v>138263</v>
      </c>
      <c r="K12" s="193">
        <f>D12-L12</f>
        <v>0</v>
      </c>
      <c r="L12" s="190">
        <v>1200</v>
      </c>
      <c r="M12" s="163"/>
      <c r="N12" s="170">
        <v>1200</v>
      </c>
      <c r="O12" s="115">
        <f t="shared" si="3"/>
        <v>0</v>
      </c>
    </row>
    <row r="13" spans="1:15" ht="15">
      <c r="A13" s="52" t="s">
        <v>41</v>
      </c>
      <c r="B13" s="16">
        <v>249239</v>
      </c>
      <c r="C13" s="26">
        <f>B13/J13*100</f>
        <v>103.07224680534304</v>
      </c>
      <c r="D13" s="134">
        <v>2144</v>
      </c>
      <c r="E13" s="26">
        <f t="shared" si="4"/>
        <v>116.24953358208955</v>
      </c>
      <c r="F13" s="27">
        <f t="shared" si="1"/>
        <v>-0.050466417910442374</v>
      </c>
      <c r="G13" s="28">
        <f t="shared" si="2"/>
        <v>0.9495335820895576</v>
      </c>
      <c r="H13" s="143">
        <v>116.3</v>
      </c>
      <c r="I13" s="144">
        <v>115.3</v>
      </c>
      <c r="J13" s="188">
        <v>241810</v>
      </c>
      <c r="K13" s="193">
        <f aca="true" t="shared" si="5" ref="K13:K24">D13-L13</f>
        <v>47</v>
      </c>
      <c r="L13" s="190">
        <v>2097</v>
      </c>
      <c r="M13" s="163"/>
      <c r="N13" s="170">
        <v>2144</v>
      </c>
      <c r="O13" s="115">
        <f t="shared" si="3"/>
        <v>0</v>
      </c>
    </row>
    <row r="14" spans="1:15" ht="15">
      <c r="A14" s="52" t="s">
        <v>12</v>
      </c>
      <c r="B14" s="16">
        <v>54053</v>
      </c>
      <c r="C14" s="26">
        <f t="shared" si="0"/>
        <v>119.69220549158548</v>
      </c>
      <c r="D14" s="134">
        <v>420</v>
      </c>
      <c r="E14" s="26">
        <f t="shared" si="4"/>
        <v>128.69761904761904</v>
      </c>
      <c r="F14" s="27">
        <f t="shared" si="1"/>
        <v>3.9976190476190396</v>
      </c>
      <c r="G14" s="28">
        <f t="shared" si="2"/>
        <v>21.197619047619042</v>
      </c>
      <c r="H14" s="143">
        <v>124.7</v>
      </c>
      <c r="I14" s="144">
        <v>107.5</v>
      </c>
      <c r="J14" s="188">
        <v>45160</v>
      </c>
      <c r="K14" s="193">
        <f t="shared" si="5"/>
        <v>0</v>
      </c>
      <c r="L14" s="191">
        <v>420</v>
      </c>
      <c r="M14" s="164"/>
      <c r="N14" s="170">
        <v>420</v>
      </c>
      <c r="O14" s="115">
        <f t="shared" si="3"/>
        <v>0</v>
      </c>
    </row>
    <row r="15" spans="1:15" ht="15">
      <c r="A15" s="52" t="s">
        <v>13</v>
      </c>
      <c r="B15" s="16">
        <v>233495</v>
      </c>
      <c r="C15" s="26">
        <f>B15/J15*100</f>
        <v>110.9271523178808</v>
      </c>
      <c r="D15" s="134">
        <v>1735</v>
      </c>
      <c r="E15" s="26">
        <f t="shared" si="4"/>
        <v>134.5792507204611</v>
      </c>
      <c r="F15" s="27">
        <f t="shared" si="1"/>
        <v>-3.1207492795388987</v>
      </c>
      <c r="G15" s="28">
        <f t="shared" si="2"/>
        <v>12.879250720461087</v>
      </c>
      <c r="H15" s="143">
        <v>137.7</v>
      </c>
      <c r="I15" s="144">
        <v>121.7</v>
      </c>
      <c r="J15" s="188">
        <v>210494</v>
      </c>
      <c r="K15" s="193">
        <f t="shared" si="5"/>
        <v>5</v>
      </c>
      <c r="L15" s="190">
        <v>1730</v>
      </c>
      <c r="M15" s="163"/>
      <c r="N15" s="170">
        <v>1735</v>
      </c>
      <c r="O15" s="115">
        <f t="shared" si="3"/>
        <v>0</v>
      </c>
    </row>
    <row r="16" spans="1:15" ht="15">
      <c r="A16" s="52" t="s">
        <v>14</v>
      </c>
      <c r="B16" s="16">
        <v>202978</v>
      </c>
      <c r="C16" s="26">
        <f aca="true" t="shared" si="6" ref="C16:C28">B16/J16*100</f>
        <v>100.69801707586905</v>
      </c>
      <c r="D16" s="134">
        <v>1700</v>
      </c>
      <c r="E16" s="26">
        <f t="shared" si="4"/>
        <v>119.39882352941177</v>
      </c>
      <c r="F16" s="27">
        <f t="shared" si="1"/>
        <v>-0.5011764705882342</v>
      </c>
      <c r="G16" s="28">
        <f t="shared" si="2"/>
        <v>-3.1011764705882285</v>
      </c>
      <c r="H16" s="143">
        <v>119.9</v>
      </c>
      <c r="I16" s="144">
        <v>122.5</v>
      </c>
      <c r="J16" s="188">
        <v>201571</v>
      </c>
      <c r="K16" s="193">
        <f t="shared" si="5"/>
        <v>55</v>
      </c>
      <c r="L16" s="190">
        <v>1645</v>
      </c>
      <c r="M16" s="163"/>
      <c r="N16" s="170">
        <v>1700</v>
      </c>
      <c r="O16" s="115">
        <f t="shared" si="3"/>
        <v>0</v>
      </c>
    </row>
    <row r="17" spans="1:15" ht="15">
      <c r="A17" s="52" t="s">
        <v>38</v>
      </c>
      <c r="B17" s="16">
        <v>43873</v>
      </c>
      <c r="C17" s="26">
        <f t="shared" si="6"/>
        <v>98.39201614711818</v>
      </c>
      <c r="D17" s="134">
        <v>676</v>
      </c>
      <c r="E17" s="26">
        <f t="shared" si="4"/>
        <v>64.9008875739645</v>
      </c>
      <c r="F17" s="27">
        <f t="shared" si="1"/>
        <v>1.4008875739644964</v>
      </c>
      <c r="G17" s="28">
        <f>I17-E17</f>
        <v>6.199112426035498</v>
      </c>
      <c r="H17" s="143">
        <v>63.5</v>
      </c>
      <c r="I17" s="144">
        <v>71.1</v>
      </c>
      <c r="J17" s="188">
        <v>44590</v>
      </c>
      <c r="K17" s="193">
        <f t="shared" si="5"/>
        <v>49</v>
      </c>
      <c r="L17" s="190">
        <v>627</v>
      </c>
      <c r="M17" s="163"/>
      <c r="N17" s="170">
        <v>675</v>
      </c>
      <c r="O17" s="115">
        <f t="shared" si="3"/>
        <v>1</v>
      </c>
    </row>
    <row r="18" spans="1:15" ht="15">
      <c r="A18" s="52" t="s">
        <v>15</v>
      </c>
      <c r="B18" s="16">
        <v>103310</v>
      </c>
      <c r="C18" s="26">
        <f t="shared" si="6"/>
        <v>107.05921366245931</v>
      </c>
      <c r="D18" s="134">
        <v>795</v>
      </c>
      <c r="E18" s="26">
        <f t="shared" si="4"/>
        <v>129.9496855345912</v>
      </c>
      <c r="F18" s="27">
        <f t="shared" si="1"/>
        <v>1.7496855345912081</v>
      </c>
      <c r="G18" s="28">
        <f>E18-I18</f>
        <v>8.549685534591191</v>
      </c>
      <c r="H18" s="143">
        <v>128.2</v>
      </c>
      <c r="I18" s="144">
        <v>121.4</v>
      </c>
      <c r="J18" s="188">
        <v>96498</v>
      </c>
      <c r="K18" s="193">
        <f t="shared" si="5"/>
        <v>0</v>
      </c>
      <c r="L18" s="190">
        <v>795</v>
      </c>
      <c r="M18" s="163"/>
      <c r="N18" s="170">
        <v>795</v>
      </c>
      <c r="O18" s="115">
        <f t="shared" si="3"/>
        <v>0</v>
      </c>
    </row>
    <row r="19" spans="1:15" ht="17.25" customHeight="1">
      <c r="A19" s="83" t="s">
        <v>45</v>
      </c>
      <c r="B19" s="135">
        <v>57719</v>
      </c>
      <c r="C19" s="26">
        <f t="shared" si="6"/>
        <v>100.74882178390645</v>
      </c>
      <c r="D19" s="134">
        <v>497</v>
      </c>
      <c r="E19" s="26">
        <f t="shared" si="4"/>
        <v>116.13480885311871</v>
      </c>
      <c r="F19" s="27">
        <f t="shared" si="1"/>
        <v>3.834808853118716</v>
      </c>
      <c r="G19" s="28">
        <f>E19-I19</f>
        <v>-1.2651911468812926</v>
      </c>
      <c r="H19" s="143">
        <v>112.3</v>
      </c>
      <c r="I19" s="144">
        <v>117.4</v>
      </c>
      <c r="J19" s="188">
        <v>57290</v>
      </c>
      <c r="K19" s="193">
        <f t="shared" si="5"/>
        <v>9</v>
      </c>
      <c r="L19" s="190">
        <v>488</v>
      </c>
      <c r="M19" s="163"/>
      <c r="N19" s="170">
        <v>496</v>
      </c>
      <c r="O19" s="115">
        <f t="shared" si="3"/>
        <v>1</v>
      </c>
    </row>
    <row r="20" spans="1:15" ht="15">
      <c r="A20" s="54" t="s">
        <v>16</v>
      </c>
      <c r="B20" s="16">
        <v>117166</v>
      </c>
      <c r="C20" s="26">
        <f t="shared" si="6"/>
        <v>120.32451861360718</v>
      </c>
      <c r="D20" s="134">
        <v>954</v>
      </c>
      <c r="E20" s="26">
        <f t="shared" si="4"/>
        <v>122.81551362683439</v>
      </c>
      <c r="F20" s="27">
        <f t="shared" si="1"/>
        <v>-1.7844863731656062</v>
      </c>
      <c r="G20" s="28">
        <f>E20-I20</f>
        <v>12.415513626834382</v>
      </c>
      <c r="H20" s="143">
        <v>124.6</v>
      </c>
      <c r="I20" s="144">
        <v>110.4</v>
      </c>
      <c r="J20" s="188">
        <v>97375</v>
      </c>
      <c r="K20" s="193">
        <f t="shared" si="5"/>
        <v>72</v>
      </c>
      <c r="L20" s="190">
        <v>882</v>
      </c>
      <c r="M20" s="163"/>
      <c r="N20" s="170">
        <v>954</v>
      </c>
      <c r="O20" s="115">
        <f t="shared" si="3"/>
        <v>0</v>
      </c>
    </row>
    <row r="21" spans="1:15" ht="15">
      <c r="A21" s="52" t="s">
        <v>43</v>
      </c>
      <c r="B21" s="16">
        <v>162393</v>
      </c>
      <c r="C21" s="26">
        <f t="shared" si="6"/>
        <v>103.36590178543013</v>
      </c>
      <c r="D21" s="134">
        <v>1559</v>
      </c>
      <c r="E21" s="26">
        <f t="shared" si="4"/>
        <v>104.16484926234766</v>
      </c>
      <c r="F21" s="27">
        <f t="shared" si="1"/>
        <v>-0.8351507376523415</v>
      </c>
      <c r="G21" s="28">
        <f>I21-E21</f>
        <v>4.135150737652339</v>
      </c>
      <c r="H21" s="147">
        <v>105</v>
      </c>
      <c r="I21" s="144">
        <v>108.3</v>
      </c>
      <c r="J21" s="188">
        <v>157105</v>
      </c>
      <c r="K21" s="193">
        <f t="shared" si="5"/>
        <v>109</v>
      </c>
      <c r="L21" s="190">
        <v>1450</v>
      </c>
      <c r="M21" s="163"/>
      <c r="N21" s="170">
        <v>1553</v>
      </c>
      <c r="O21" s="115">
        <f t="shared" si="3"/>
        <v>6</v>
      </c>
    </row>
    <row r="22" spans="1:15" ht="15">
      <c r="A22" s="54" t="s">
        <v>34</v>
      </c>
      <c r="B22" s="16"/>
      <c r="C22" s="26">
        <f t="shared" si="6"/>
        <v>0</v>
      </c>
      <c r="D22" s="134"/>
      <c r="E22" s="26" t="e">
        <f t="shared" si="4"/>
        <v>#DIV/0!</v>
      </c>
      <c r="F22" s="27" t="e">
        <f t="shared" si="1"/>
        <v>#DIV/0!</v>
      </c>
      <c r="G22" s="28" t="e">
        <f>I22-E22</f>
        <v>#DIV/0!</v>
      </c>
      <c r="H22" s="143"/>
      <c r="I22" s="144">
        <v>80.5</v>
      </c>
      <c r="J22" s="188">
        <v>57000</v>
      </c>
      <c r="K22" s="193">
        <f t="shared" si="5"/>
        <v>-708</v>
      </c>
      <c r="L22" s="190">
        <v>708</v>
      </c>
      <c r="M22" s="163"/>
      <c r="N22" s="170"/>
      <c r="O22" s="115">
        <f t="shared" si="3"/>
        <v>0</v>
      </c>
    </row>
    <row r="23" spans="1:15" ht="15">
      <c r="A23" s="52" t="s">
        <v>17</v>
      </c>
      <c r="B23" s="135">
        <v>26880</v>
      </c>
      <c r="C23" s="26">
        <f t="shared" si="6"/>
        <v>98.82352941176471</v>
      </c>
      <c r="D23" s="134">
        <v>280</v>
      </c>
      <c r="E23" s="26">
        <f t="shared" si="4"/>
        <v>96</v>
      </c>
      <c r="F23" s="27">
        <f t="shared" si="1"/>
        <v>0.4000000000000057</v>
      </c>
      <c r="G23" s="28">
        <f aca="true" t="shared" si="7" ref="G23:G28">E23-I23</f>
        <v>8.900000000000006</v>
      </c>
      <c r="H23" s="143">
        <v>95.6</v>
      </c>
      <c r="I23" s="144">
        <v>87.1</v>
      </c>
      <c r="J23" s="188">
        <v>27200</v>
      </c>
      <c r="K23" s="193">
        <f t="shared" si="5"/>
        <v>0</v>
      </c>
      <c r="L23" s="190">
        <v>280</v>
      </c>
      <c r="M23" s="163"/>
      <c r="N23" s="170">
        <v>280</v>
      </c>
      <c r="O23" s="115">
        <f t="shared" si="3"/>
        <v>0</v>
      </c>
    </row>
    <row r="24" spans="1:15" ht="15.75" thickBot="1">
      <c r="A24" s="58" t="s">
        <v>76</v>
      </c>
      <c r="B24" s="132">
        <v>23570</v>
      </c>
      <c r="C24" s="29">
        <f t="shared" si="6"/>
        <v>103.6043956043956</v>
      </c>
      <c r="D24" s="133">
        <v>210</v>
      </c>
      <c r="E24" s="29">
        <f t="shared" si="4"/>
        <v>112.23809523809524</v>
      </c>
      <c r="F24" s="27">
        <f t="shared" si="1"/>
        <v>-0.8619047619047535</v>
      </c>
      <c r="G24" s="28">
        <f t="shared" si="7"/>
        <v>3.9380952380952436</v>
      </c>
      <c r="H24" s="148">
        <v>113.1</v>
      </c>
      <c r="I24" s="149">
        <v>108.3</v>
      </c>
      <c r="J24" s="189">
        <v>22750</v>
      </c>
      <c r="K24" s="193">
        <f t="shared" si="5"/>
        <v>0</v>
      </c>
      <c r="L24" s="192">
        <v>210</v>
      </c>
      <c r="M24" s="165"/>
      <c r="N24" s="170">
        <v>210</v>
      </c>
      <c r="O24" s="121">
        <f t="shared" si="3"/>
        <v>0</v>
      </c>
    </row>
    <row r="25" spans="1:15" ht="15.75" thickBot="1">
      <c r="A25" s="194" t="s">
        <v>19</v>
      </c>
      <c r="B25" s="31">
        <f>SUM(B8:B24)</f>
        <v>1883854</v>
      </c>
      <c r="C25" s="32">
        <f t="shared" si="6"/>
        <v>102.55688020003409</v>
      </c>
      <c r="D25" s="175">
        <f>SUM(D8:D24)</f>
        <v>16168</v>
      </c>
      <c r="E25" s="32">
        <f t="shared" si="4"/>
        <v>116.51744186046511</v>
      </c>
      <c r="F25" s="32">
        <f t="shared" si="1"/>
        <v>0.21744186046511516</v>
      </c>
      <c r="G25" s="33">
        <f t="shared" si="7"/>
        <v>5.3174418604651095</v>
      </c>
      <c r="H25" s="150">
        <v>116.3</v>
      </c>
      <c r="I25" s="151">
        <v>111.2</v>
      </c>
      <c r="J25" s="152">
        <f>SUM(J8:J24)</f>
        <v>1836887</v>
      </c>
      <c r="K25" s="101">
        <f>D25-L25</f>
        <v>-357</v>
      </c>
      <c r="L25" s="166">
        <f>SUM(L8:L24)</f>
        <v>16525</v>
      </c>
      <c r="M25" s="163"/>
      <c r="N25" s="172">
        <f>SUM(N8:N24)</f>
        <v>16160</v>
      </c>
      <c r="O25" s="115">
        <f t="shared" si="3"/>
        <v>8</v>
      </c>
    </row>
    <row r="26" spans="1:15" ht="15">
      <c r="A26" s="56" t="s">
        <v>26</v>
      </c>
      <c r="B26" s="18">
        <v>51242</v>
      </c>
      <c r="C26" s="40">
        <f t="shared" si="6"/>
        <v>107.27489689534615</v>
      </c>
      <c r="D26" s="177">
        <v>579</v>
      </c>
      <c r="E26" s="41">
        <f t="shared" si="4"/>
        <v>88.50086355785838</v>
      </c>
      <c r="F26" s="41">
        <f t="shared" si="1"/>
        <v>0.0008635578583806591</v>
      </c>
      <c r="G26" s="41">
        <f t="shared" si="7"/>
        <v>6.000863557858381</v>
      </c>
      <c r="H26" s="155">
        <v>88.5</v>
      </c>
      <c r="I26" s="155">
        <v>82.5</v>
      </c>
      <c r="J26" s="156">
        <v>47767</v>
      </c>
      <c r="K26" s="79">
        <f>D26-L26</f>
        <v>0</v>
      </c>
      <c r="L26" s="168">
        <v>579</v>
      </c>
      <c r="M26" s="163"/>
      <c r="N26" s="170">
        <v>579</v>
      </c>
      <c r="O26" s="115">
        <f t="shared" si="3"/>
        <v>0</v>
      </c>
    </row>
    <row r="27" spans="1:15" ht="15.75" customHeight="1" thickBot="1">
      <c r="A27" s="136" t="s">
        <v>86</v>
      </c>
      <c r="B27" s="23">
        <v>27705</v>
      </c>
      <c r="C27" s="29">
        <f t="shared" si="6"/>
        <v>103.23049407556451</v>
      </c>
      <c r="D27" s="178">
        <v>348</v>
      </c>
      <c r="E27" s="42">
        <f t="shared" si="4"/>
        <v>79.61206896551724</v>
      </c>
      <c r="F27" s="27">
        <f t="shared" si="1"/>
        <v>1.1120689655172384</v>
      </c>
      <c r="G27" s="27">
        <f t="shared" si="7"/>
        <v>3.1120689655172384</v>
      </c>
      <c r="H27" s="157">
        <v>78.5</v>
      </c>
      <c r="I27" s="157">
        <v>76.5</v>
      </c>
      <c r="J27" s="158">
        <v>26838</v>
      </c>
      <c r="K27" s="82">
        <f>D27-L27</f>
        <v>-3</v>
      </c>
      <c r="L27" s="169">
        <v>351</v>
      </c>
      <c r="M27" s="163"/>
      <c r="N27" s="170">
        <v>348</v>
      </c>
      <c r="O27" s="115">
        <f t="shared" si="3"/>
        <v>0</v>
      </c>
    </row>
    <row r="28" spans="1:15" ht="15.75" thickBot="1">
      <c r="A28" s="43" t="s">
        <v>20</v>
      </c>
      <c r="B28" s="36">
        <f>SUM(B25:B27)</f>
        <v>1962801</v>
      </c>
      <c r="C28" s="44">
        <f t="shared" si="6"/>
        <v>102.68423828088216</v>
      </c>
      <c r="D28" s="161">
        <f>SUM(D25:D27)</f>
        <v>17095</v>
      </c>
      <c r="E28" s="32">
        <f t="shared" si="4"/>
        <v>114.8172565077508</v>
      </c>
      <c r="F28" s="44">
        <f t="shared" si="1"/>
        <v>0.3172565077507983</v>
      </c>
      <c r="G28" s="45">
        <f t="shared" si="7"/>
        <v>5.317256507750798</v>
      </c>
      <c r="H28" s="159">
        <v>114.5</v>
      </c>
      <c r="I28" s="160">
        <v>109.5</v>
      </c>
      <c r="J28" s="161">
        <f>SUM(J25:J27)</f>
        <v>1911492</v>
      </c>
      <c r="K28" s="35">
        <f>D28-L28</f>
        <v>-360</v>
      </c>
      <c r="L28" s="161">
        <f>L25+L26+L27</f>
        <v>17455</v>
      </c>
      <c r="M28" s="163"/>
      <c r="N28" s="173">
        <f>SUM(N25:N27)</f>
        <v>17087</v>
      </c>
      <c r="O28" s="115">
        <f t="shared" si="3"/>
        <v>8</v>
      </c>
    </row>
    <row r="29" spans="1:12" ht="15">
      <c r="A29" s="46"/>
      <c r="B29" s="47" t="s">
        <v>25</v>
      </c>
      <c r="C29" s="46"/>
      <c r="D29" s="46"/>
      <c r="E29" s="46"/>
      <c r="F29" s="48"/>
      <c r="G29" s="46"/>
      <c r="H29" s="49"/>
      <c r="I29" s="48"/>
      <c r="J29" s="50"/>
      <c r="K29" s="48"/>
      <c r="L29" s="48"/>
    </row>
    <row r="30" spans="1:12" ht="15">
      <c r="A30" s="85" t="s">
        <v>65</v>
      </c>
      <c r="B30" s="46"/>
      <c r="C30" s="46"/>
      <c r="D30" s="20">
        <f>L28</f>
        <v>17455</v>
      </c>
      <c r="E30" s="86"/>
      <c r="F30" s="48"/>
      <c r="G30" s="46"/>
      <c r="H30" s="87"/>
      <c r="I30" s="46">
        <v>2017</v>
      </c>
      <c r="J30" s="48">
        <v>2017</v>
      </c>
      <c r="K30" s="48"/>
      <c r="L30" s="48">
        <v>2017</v>
      </c>
    </row>
    <row r="31" spans="1:12" ht="15">
      <c r="A31" s="88" t="s">
        <v>21</v>
      </c>
      <c r="B31" s="86"/>
      <c r="C31" s="86"/>
      <c r="D31" s="20">
        <f>N28</f>
        <v>17087</v>
      </c>
      <c r="E31" s="46"/>
      <c r="F31" s="89"/>
      <c r="G31" s="86"/>
      <c r="H31" s="87"/>
      <c r="I31" s="90"/>
      <c r="J31" s="90"/>
      <c r="K31" s="90"/>
      <c r="L31" s="90"/>
    </row>
    <row r="32" spans="1:12" ht="15">
      <c r="A32" s="91" t="s">
        <v>22</v>
      </c>
      <c r="B32" s="91"/>
      <c r="C32" s="91"/>
      <c r="D32" s="92"/>
      <c r="E32" s="86"/>
      <c r="F32" s="90"/>
      <c r="G32" s="86"/>
      <c r="H32" s="87"/>
      <c r="I32" s="90"/>
      <c r="J32" s="90"/>
      <c r="K32" s="90"/>
      <c r="L32" s="90"/>
    </row>
    <row r="33" spans="1:12" ht="15">
      <c r="A33" s="4" t="s">
        <v>23</v>
      </c>
      <c r="B33" s="93"/>
      <c r="C33" s="93"/>
      <c r="D33" s="94">
        <f>D28-D30</f>
        <v>-360</v>
      </c>
      <c r="E33" s="88"/>
      <c r="F33" s="88"/>
      <c r="G33" s="95"/>
      <c r="H33" s="96"/>
      <c r="I33" s="97"/>
      <c r="J33" s="95"/>
      <c r="K33" s="98"/>
      <c r="L33" s="98"/>
    </row>
    <row r="34" spans="1:12" ht="15">
      <c r="A34" s="4" t="s">
        <v>24</v>
      </c>
      <c r="B34" s="93"/>
      <c r="C34" s="93"/>
      <c r="D34" s="94">
        <f>D28-D31</f>
        <v>8</v>
      </c>
      <c r="E34" s="86"/>
      <c r="F34" s="98"/>
      <c r="G34" s="86"/>
      <c r="H34" s="87"/>
      <c r="I34" s="98" t="s">
        <v>35</v>
      </c>
      <c r="J34" s="98"/>
      <c r="K34" s="98"/>
      <c r="L34" s="98"/>
    </row>
  </sheetData>
  <sheetProtection/>
  <mergeCells count="14">
    <mergeCell ref="N6:O6"/>
    <mergeCell ref="A3:L4"/>
    <mergeCell ref="A5:A7"/>
    <mergeCell ref="B5:B7"/>
    <mergeCell ref="C5:C7"/>
    <mergeCell ref="D5:D7"/>
    <mergeCell ref="E5:E7"/>
    <mergeCell ref="H5:H7"/>
    <mergeCell ref="I5:I7"/>
    <mergeCell ref="J5:J7"/>
    <mergeCell ref="K5:K7"/>
    <mergeCell ref="L5:L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4:T35"/>
  <sheetViews>
    <sheetView zoomScalePageLayoutView="0" workbookViewId="0" topLeftCell="A1">
      <selection activeCell="G34" sqref="G34"/>
    </sheetView>
  </sheetViews>
  <sheetFormatPr defaultColWidth="9.140625" defaultRowHeight="15"/>
  <cols>
    <col min="1" max="1" width="39.57421875" style="0" customWidth="1"/>
    <col min="2" max="2" width="12.421875" style="0" customWidth="1"/>
    <col min="3" max="4" width="11.28125" style="0" customWidth="1"/>
    <col min="5" max="5" width="12.28125" style="0" customWidth="1"/>
    <col min="6" max="6" width="11.28125" style="0" customWidth="1"/>
    <col min="7" max="8" width="11.421875" style="0" customWidth="1"/>
    <col min="9" max="10" width="11.00390625" style="0" customWidth="1"/>
    <col min="11" max="11" width="10.7109375" style="0" customWidth="1"/>
    <col min="12" max="12" width="11.57421875" style="0" customWidth="1"/>
  </cols>
  <sheetData>
    <row r="2" ht="5.25" customHeight="1"/>
    <row r="3" ht="15" hidden="1"/>
    <row r="4" spans="1:12" ht="15">
      <c r="A4" s="202" t="s">
        <v>91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5.75" thickBo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20" ht="15.75" thickBot="1">
      <c r="A6" s="197" t="s">
        <v>0</v>
      </c>
      <c r="B6" s="205" t="s">
        <v>80</v>
      </c>
      <c r="C6" s="201" t="s">
        <v>28</v>
      </c>
      <c r="D6" s="205" t="s">
        <v>2</v>
      </c>
      <c r="E6" s="201" t="s">
        <v>3</v>
      </c>
      <c r="F6" s="24" t="s">
        <v>4</v>
      </c>
      <c r="G6" s="25" t="s">
        <v>5</v>
      </c>
      <c r="H6" s="208" t="s">
        <v>66</v>
      </c>
      <c r="I6" s="211" t="s">
        <v>30</v>
      </c>
      <c r="J6" s="214" t="s">
        <v>29</v>
      </c>
      <c r="K6" s="201" t="s">
        <v>63</v>
      </c>
      <c r="L6" s="214" t="s">
        <v>64</v>
      </c>
      <c r="S6" s="141"/>
      <c r="T6" t="s">
        <v>71</v>
      </c>
    </row>
    <row r="7" spans="1:20" ht="15">
      <c r="A7" s="199"/>
      <c r="B7" s="206"/>
      <c r="C7" s="199"/>
      <c r="D7" s="206"/>
      <c r="E7" s="199"/>
      <c r="F7" s="197" t="s">
        <v>6</v>
      </c>
      <c r="G7" s="197" t="s">
        <v>33</v>
      </c>
      <c r="H7" s="209"/>
      <c r="I7" s="212"/>
      <c r="J7" s="212"/>
      <c r="K7" s="199"/>
      <c r="L7" s="212"/>
      <c r="N7" s="203" t="s">
        <v>56</v>
      </c>
      <c r="O7" s="203"/>
      <c r="S7" s="140"/>
      <c r="T7" t="s">
        <v>70</v>
      </c>
    </row>
    <row r="8" spans="1:15" ht="90.75" thickBot="1">
      <c r="A8" s="198"/>
      <c r="B8" s="207"/>
      <c r="C8" s="198"/>
      <c r="D8" s="207"/>
      <c r="E8" s="198"/>
      <c r="F8" s="200"/>
      <c r="G8" s="198"/>
      <c r="H8" s="210"/>
      <c r="I8" s="213"/>
      <c r="J8" s="213"/>
      <c r="K8" s="199"/>
      <c r="L8" s="213"/>
      <c r="N8" s="142" t="s">
        <v>54</v>
      </c>
      <c r="O8" s="137" t="s">
        <v>61</v>
      </c>
    </row>
    <row r="9" spans="1:15" ht="15">
      <c r="A9" s="52" t="s">
        <v>7</v>
      </c>
      <c r="B9" s="16">
        <v>116555</v>
      </c>
      <c r="C9" s="26">
        <f aca="true" t="shared" si="0" ref="C9:C15">B9/J9*100</f>
        <v>101.64562039976279</v>
      </c>
      <c r="D9" s="134">
        <v>1000</v>
      </c>
      <c r="E9" s="26">
        <f>B9/D9</f>
        <v>116.555</v>
      </c>
      <c r="F9" s="27">
        <f aca="true" t="shared" si="1" ref="F9:F29">E9-H9</f>
        <v>-0.9449999999999932</v>
      </c>
      <c r="G9" s="28">
        <f aca="true" t="shared" si="2" ref="G9:G17">E9-I9</f>
        <v>1.855000000000004</v>
      </c>
      <c r="H9" s="143">
        <v>117.5</v>
      </c>
      <c r="I9" s="144">
        <v>114.7</v>
      </c>
      <c r="J9" s="188">
        <v>114668</v>
      </c>
      <c r="K9" s="193">
        <f>D9-L9</f>
        <v>0</v>
      </c>
      <c r="L9" s="190">
        <v>1000</v>
      </c>
      <c r="M9" s="163"/>
      <c r="N9" s="170">
        <v>1000</v>
      </c>
      <c r="O9" s="115">
        <f aca="true" t="shared" si="3" ref="O9:O29">D9-N9</f>
        <v>0</v>
      </c>
    </row>
    <row r="10" spans="1:15" ht="15">
      <c r="A10" s="52" t="s">
        <v>8</v>
      </c>
      <c r="B10" s="16">
        <v>123531</v>
      </c>
      <c r="C10" s="26">
        <f t="shared" si="0"/>
        <v>103.32134493141518</v>
      </c>
      <c r="D10" s="134">
        <v>1145</v>
      </c>
      <c r="E10" s="26">
        <f aca="true" t="shared" si="4" ref="E10:E29">B10/D10</f>
        <v>107.88733624454149</v>
      </c>
      <c r="F10" s="27">
        <f t="shared" si="1"/>
        <v>1.1873362445414841</v>
      </c>
      <c r="G10" s="28">
        <f t="shared" si="2"/>
        <v>3.387336244541487</v>
      </c>
      <c r="H10" s="143">
        <v>106.7</v>
      </c>
      <c r="I10" s="144">
        <v>104.5</v>
      </c>
      <c r="J10" s="188">
        <v>119560</v>
      </c>
      <c r="K10" s="193">
        <f aca="true" t="shared" si="5" ref="K10:K25">D10-L10</f>
        <v>1</v>
      </c>
      <c r="L10" s="190">
        <v>1144</v>
      </c>
      <c r="M10" s="163"/>
      <c r="N10" s="170">
        <v>1145</v>
      </c>
      <c r="O10" s="115">
        <f t="shared" si="3"/>
        <v>0</v>
      </c>
    </row>
    <row r="11" spans="1:15" ht="15">
      <c r="A11" s="52" t="s">
        <v>9</v>
      </c>
      <c r="B11" s="16">
        <v>130700</v>
      </c>
      <c r="C11" s="26">
        <f t="shared" si="0"/>
        <v>110.96677788815023</v>
      </c>
      <c r="D11" s="134">
        <v>778</v>
      </c>
      <c r="E11" s="26">
        <f t="shared" si="4"/>
        <v>167.99485861182518</v>
      </c>
      <c r="F11" s="27">
        <f t="shared" si="1"/>
        <v>1.594858611825174</v>
      </c>
      <c r="G11" s="28">
        <f t="shared" si="2"/>
        <v>16.594858611825174</v>
      </c>
      <c r="H11" s="143">
        <v>166.4</v>
      </c>
      <c r="I11" s="144">
        <v>151.4</v>
      </c>
      <c r="J11" s="188">
        <v>117783</v>
      </c>
      <c r="K11" s="193">
        <f t="shared" si="5"/>
        <v>0</v>
      </c>
      <c r="L11" s="190">
        <v>778</v>
      </c>
      <c r="M11" s="163"/>
      <c r="N11" s="170">
        <v>778</v>
      </c>
      <c r="O11" s="115">
        <f t="shared" si="3"/>
        <v>0</v>
      </c>
    </row>
    <row r="12" spans="1:15" ht="15">
      <c r="A12" s="52" t="s">
        <v>10</v>
      </c>
      <c r="B12" s="135">
        <v>98075</v>
      </c>
      <c r="C12" s="26">
        <f t="shared" si="0"/>
        <v>115.73637007316498</v>
      </c>
      <c r="D12" s="134">
        <v>1075</v>
      </c>
      <c r="E12" s="26">
        <f t="shared" si="4"/>
        <v>91.23255813953489</v>
      </c>
      <c r="F12" s="27">
        <f t="shared" si="1"/>
        <v>1.9325581395348905</v>
      </c>
      <c r="G12" s="28">
        <f t="shared" si="2"/>
        <v>12.132558139534893</v>
      </c>
      <c r="H12" s="145">
        <v>89.3</v>
      </c>
      <c r="I12" s="144">
        <v>79.1</v>
      </c>
      <c r="J12" s="188">
        <v>84740</v>
      </c>
      <c r="K12" s="193">
        <f t="shared" si="5"/>
        <v>4</v>
      </c>
      <c r="L12" s="190">
        <v>1071</v>
      </c>
      <c r="M12" s="163"/>
      <c r="N12" s="170">
        <v>1075</v>
      </c>
      <c r="O12" s="115">
        <f t="shared" si="3"/>
        <v>0</v>
      </c>
    </row>
    <row r="13" spans="1:15" ht="15">
      <c r="A13" s="52" t="s">
        <v>11</v>
      </c>
      <c r="B13" s="16">
        <v>144732</v>
      </c>
      <c r="C13" s="26">
        <f t="shared" si="0"/>
        <v>105.8872590262282</v>
      </c>
      <c r="D13" s="134">
        <v>1200</v>
      </c>
      <c r="E13" s="26">
        <f t="shared" si="4"/>
        <v>120.61</v>
      </c>
      <c r="F13" s="27">
        <f t="shared" si="1"/>
        <v>0.6099999999999994</v>
      </c>
      <c r="G13" s="28">
        <f t="shared" si="2"/>
        <v>6.709999999999994</v>
      </c>
      <c r="H13" s="143">
        <v>120</v>
      </c>
      <c r="I13" s="144">
        <v>113.9</v>
      </c>
      <c r="J13" s="188">
        <v>136685</v>
      </c>
      <c r="K13" s="193">
        <f t="shared" si="5"/>
        <v>0</v>
      </c>
      <c r="L13" s="190">
        <v>1200</v>
      </c>
      <c r="M13" s="163"/>
      <c r="N13" s="170">
        <v>1200</v>
      </c>
      <c r="O13" s="115">
        <f t="shared" si="3"/>
        <v>0</v>
      </c>
    </row>
    <row r="14" spans="1:15" ht="15">
      <c r="A14" s="52" t="s">
        <v>41</v>
      </c>
      <c r="B14" s="16">
        <v>251463</v>
      </c>
      <c r="C14" s="26">
        <f>B14/J14*100</f>
        <v>105.5268094320857</v>
      </c>
      <c r="D14" s="134">
        <v>2144</v>
      </c>
      <c r="E14" s="26">
        <f t="shared" si="4"/>
        <v>117.28684701492537</v>
      </c>
      <c r="F14" s="27">
        <f t="shared" si="1"/>
        <v>1.0868470149253682</v>
      </c>
      <c r="G14" s="28">
        <f t="shared" si="2"/>
        <v>3.6868470149253767</v>
      </c>
      <c r="H14" s="143">
        <v>116.2</v>
      </c>
      <c r="I14" s="144">
        <v>113.6</v>
      </c>
      <c r="J14" s="188">
        <v>238293</v>
      </c>
      <c r="K14" s="193">
        <f t="shared" si="5"/>
        <v>47</v>
      </c>
      <c r="L14" s="190">
        <v>2097</v>
      </c>
      <c r="M14" s="163"/>
      <c r="N14" s="170">
        <v>2144</v>
      </c>
      <c r="O14" s="115">
        <f t="shared" si="3"/>
        <v>0</v>
      </c>
    </row>
    <row r="15" spans="1:15" ht="15">
      <c r="A15" s="52" t="s">
        <v>12</v>
      </c>
      <c r="B15" s="16">
        <v>54798</v>
      </c>
      <c r="C15" s="26">
        <f t="shared" si="0"/>
        <v>121.64358018114012</v>
      </c>
      <c r="D15" s="134">
        <v>420</v>
      </c>
      <c r="E15" s="26">
        <f t="shared" si="4"/>
        <v>130.47142857142856</v>
      </c>
      <c r="F15" s="27">
        <f t="shared" si="1"/>
        <v>1.7714285714285722</v>
      </c>
      <c r="G15" s="28">
        <f t="shared" si="2"/>
        <v>23.171428571428564</v>
      </c>
      <c r="H15" s="143">
        <v>128.7</v>
      </c>
      <c r="I15" s="144">
        <v>107.3</v>
      </c>
      <c r="J15" s="188">
        <v>45048</v>
      </c>
      <c r="K15" s="193">
        <f t="shared" si="5"/>
        <v>0</v>
      </c>
      <c r="L15" s="191">
        <v>420</v>
      </c>
      <c r="M15" s="164"/>
      <c r="N15" s="170">
        <v>420</v>
      </c>
      <c r="O15" s="115">
        <f t="shared" si="3"/>
        <v>0</v>
      </c>
    </row>
    <row r="16" spans="1:15" ht="15">
      <c r="A16" s="52" t="s">
        <v>13</v>
      </c>
      <c r="B16" s="16">
        <v>234442</v>
      </c>
      <c r="C16" s="26">
        <f>B16/J16*100</f>
        <v>110.99632603590636</v>
      </c>
      <c r="D16" s="134">
        <v>1735</v>
      </c>
      <c r="E16" s="26">
        <f t="shared" si="4"/>
        <v>135.12507204610952</v>
      </c>
      <c r="F16" s="27">
        <f t="shared" si="1"/>
        <v>0.5250720461095284</v>
      </c>
      <c r="G16" s="28">
        <f t="shared" si="2"/>
        <v>13.025072046109528</v>
      </c>
      <c r="H16" s="143">
        <v>134.6</v>
      </c>
      <c r="I16" s="144">
        <v>122.1</v>
      </c>
      <c r="J16" s="188">
        <v>211216</v>
      </c>
      <c r="K16" s="193">
        <f t="shared" si="5"/>
        <v>5</v>
      </c>
      <c r="L16" s="190">
        <v>1730</v>
      </c>
      <c r="M16" s="163"/>
      <c r="N16" s="170">
        <v>1735</v>
      </c>
      <c r="O16" s="115">
        <f t="shared" si="3"/>
        <v>0</v>
      </c>
    </row>
    <row r="17" spans="1:15" ht="15">
      <c r="A17" s="52" t="s">
        <v>14</v>
      </c>
      <c r="B17" s="16">
        <v>204129</v>
      </c>
      <c r="C17" s="26">
        <f aca="true" t="shared" si="6" ref="C17:C29">B17/J17*100</f>
        <v>102.13344007204863</v>
      </c>
      <c r="D17" s="134">
        <v>1700</v>
      </c>
      <c r="E17" s="26">
        <f t="shared" si="4"/>
        <v>120.07588235294118</v>
      </c>
      <c r="F17" s="27">
        <f t="shared" si="1"/>
        <v>0.6758823529411728</v>
      </c>
      <c r="G17" s="28">
        <f t="shared" si="2"/>
        <v>-1.4241176470588215</v>
      </c>
      <c r="H17" s="143">
        <v>119.4</v>
      </c>
      <c r="I17" s="144">
        <v>121.5</v>
      </c>
      <c r="J17" s="188">
        <v>199865</v>
      </c>
      <c r="K17" s="193">
        <f t="shared" si="5"/>
        <v>55</v>
      </c>
      <c r="L17" s="190">
        <v>1645</v>
      </c>
      <c r="M17" s="163"/>
      <c r="N17" s="170">
        <v>1700</v>
      </c>
      <c r="O17" s="115">
        <f t="shared" si="3"/>
        <v>0</v>
      </c>
    </row>
    <row r="18" spans="1:15" ht="15">
      <c r="A18" s="52" t="s">
        <v>38</v>
      </c>
      <c r="B18" s="16">
        <v>45050</v>
      </c>
      <c r="C18" s="26">
        <f t="shared" si="6"/>
        <v>100.53110773899849</v>
      </c>
      <c r="D18" s="134">
        <v>676</v>
      </c>
      <c r="E18" s="26">
        <f t="shared" si="4"/>
        <v>66.64201183431953</v>
      </c>
      <c r="F18" s="27">
        <f t="shared" si="1"/>
        <v>1.742011834319527</v>
      </c>
      <c r="G18" s="28">
        <f>I18-E18</f>
        <v>4.55798816568047</v>
      </c>
      <c r="H18" s="143">
        <v>64.9</v>
      </c>
      <c r="I18" s="144">
        <v>71.2</v>
      </c>
      <c r="J18" s="188">
        <v>44812</v>
      </c>
      <c r="K18" s="193">
        <f t="shared" si="5"/>
        <v>47</v>
      </c>
      <c r="L18" s="190">
        <v>629</v>
      </c>
      <c r="M18" s="163"/>
      <c r="N18" s="170">
        <v>676</v>
      </c>
      <c r="O18" s="115">
        <f t="shared" si="3"/>
        <v>0</v>
      </c>
    </row>
    <row r="19" spans="1:15" ht="15">
      <c r="A19" s="52" t="s">
        <v>15</v>
      </c>
      <c r="B19" s="16">
        <v>105253</v>
      </c>
      <c r="C19" s="26">
        <f t="shared" si="6"/>
        <v>110.89418730837714</v>
      </c>
      <c r="D19" s="134">
        <v>795</v>
      </c>
      <c r="E19" s="26">
        <f t="shared" si="4"/>
        <v>132.3937106918239</v>
      </c>
      <c r="F19" s="27">
        <f t="shared" si="1"/>
        <v>2.4937106918239067</v>
      </c>
      <c r="G19" s="28">
        <f>E19-I19</f>
        <v>12.993710691823907</v>
      </c>
      <c r="H19" s="143">
        <v>129.9</v>
      </c>
      <c r="I19" s="144">
        <v>119.4</v>
      </c>
      <c r="J19" s="188">
        <v>94913</v>
      </c>
      <c r="K19" s="193">
        <f t="shared" si="5"/>
        <v>0</v>
      </c>
      <c r="L19" s="190">
        <v>795</v>
      </c>
      <c r="M19" s="163"/>
      <c r="N19" s="170">
        <v>795</v>
      </c>
      <c r="O19" s="115">
        <f t="shared" si="3"/>
        <v>0</v>
      </c>
    </row>
    <row r="20" spans="1:15" ht="15" customHeight="1">
      <c r="A20" s="83" t="s">
        <v>45</v>
      </c>
      <c r="B20" s="135">
        <v>57434</v>
      </c>
      <c r="C20" s="26">
        <f t="shared" si="6"/>
        <v>100.37925791285807</v>
      </c>
      <c r="D20" s="134">
        <v>493</v>
      </c>
      <c r="E20" s="26">
        <f t="shared" si="4"/>
        <v>116.49898580121703</v>
      </c>
      <c r="F20" s="27">
        <f t="shared" si="1"/>
        <v>0.3989858012170373</v>
      </c>
      <c r="G20" s="28">
        <f>E20-I20</f>
        <v>-0.7010141987829712</v>
      </c>
      <c r="H20" s="143">
        <v>116.1</v>
      </c>
      <c r="I20" s="144">
        <v>117.2</v>
      </c>
      <c r="J20" s="188">
        <v>57217</v>
      </c>
      <c r="K20" s="193">
        <f t="shared" si="5"/>
        <v>5</v>
      </c>
      <c r="L20" s="190">
        <v>488</v>
      </c>
      <c r="M20" s="163"/>
      <c r="N20" s="170">
        <v>497</v>
      </c>
      <c r="O20" s="115">
        <f t="shared" si="3"/>
        <v>-4</v>
      </c>
    </row>
    <row r="21" spans="1:15" ht="15">
      <c r="A21" s="54" t="s">
        <v>16</v>
      </c>
      <c r="B21" s="16">
        <v>117406</v>
      </c>
      <c r="C21" s="26">
        <f t="shared" si="6"/>
        <v>119.87543393914642</v>
      </c>
      <c r="D21" s="134">
        <v>954</v>
      </c>
      <c r="E21" s="26">
        <f t="shared" si="4"/>
        <v>123.0670859538784</v>
      </c>
      <c r="F21" s="27">
        <f t="shared" si="1"/>
        <v>0.26708595387840717</v>
      </c>
      <c r="G21" s="28">
        <f>E21-I21</f>
        <v>12.067085953878404</v>
      </c>
      <c r="H21" s="143">
        <v>122.8</v>
      </c>
      <c r="I21" s="144">
        <v>111</v>
      </c>
      <c r="J21" s="188">
        <v>97940</v>
      </c>
      <c r="K21" s="193">
        <f t="shared" si="5"/>
        <v>72</v>
      </c>
      <c r="L21" s="190">
        <v>882</v>
      </c>
      <c r="M21" s="163"/>
      <c r="N21" s="170">
        <v>954</v>
      </c>
      <c r="O21" s="115">
        <f t="shared" si="3"/>
        <v>0</v>
      </c>
    </row>
    <row r="22" spans="1:15" ht="15">
      <c r="A22" s="52" t="s">
        <v>43</v>
      </c>
      <c r="B22" s="16">
        <v>164520</v>
      </c>
      <c r="C22" s="26">
        <f t="shared" si="6"/>
        <v>105.09975277410453</v>
      </c>
      <c r="D22" s="134">
        <v>1556</v>
      </c>
      <c r="E22" s="26">
        <f t="shared" si="4"/>
        <v>105.73264781491002</v>
      </c>
      <c r="F22" s="27">
        <f t="shared" si="1"/>
        <v>1.5326478149100211</v>
      </c>
      <c r="G22" s="28">
        <f>I22-E22</f>
        <v>2.267352185089976</v>
      </c>
      <c r="H22" s="147">
        <v>104.2</v>
      </c>
      <c r="I22" s="144">
        <v>108</v>
      </c>
      <c r="J22" s="188">
        <v>156537</v>
      </c>
      <c r="K22" s="193">
        <f t="shared" si="5"/>
        <v>106</v>
      </c>
      <c r="L22" s="190">
        <v>1450</v>
      </c>
      <c r="M22" s="163"/>
      <c r="N22" s="170">
        <v>1559</v>
      </c>
      <c r="O22" s="115">
        <f t="shared" si="3"/>
        <v>-3</v>
      </c>
    </row>
    <row r="23" spans="1:15" ht="15">
      <c r="A23" s="54" t="s">
        <v>84</v>
      </c>
      <c r="B23" s="16"/>
      <c r="C23" s="26">
        <f t="shared" si="6"/>
        <v>0</v>
      </c>
      <c r="D23" s="134"/>
      <c r="E23" s="26" t="e">
        <f t="shared" si="4"/>
        <v>#DIV/0!</v>
      </c>
      <c r="F23" s="27" t="e">
        <f t="shared" si="1"/>
        <v>#DIV/0!</v>
      </c>
      <c r="G23" s="28" t="e">
        <f>I23-E23</f>
        <v>#DIV/0!</v>
      </c>
      <c r="H23" s="143"/>
      <c r="I23" s="144">
        <v>82.5</v>
      </c>
      <c r="J23" s="188">
        <v>58400</v>
      </c>
      <c r="K23" s="193">
        <f t="shared" si="5"/>
        <v>-708</v>
      </c>
      <c r="L23" s="190">
        <v>708</v>
      </c>
      <c r="M23" s="163"/>
      <c r="N23" s="170"/>
      <c r="O23" s="115">
        <f t="shared" si="3"/>
        <v>0</v>
      </c>
    </row>
    <row r="24" spans="1:15" ht="15">
      <c r="A24" s="52" t="s">
        <v>17</v>
      </c>
      <c r="B24" s="135">
        <v>27180</v>
      </c>
      <c r="C24" s="26">
        <f t="shared" si="6"/>
        <v>99.92647058823529</v>
      </c>
      <c r="D24" s="134">
        <v>280</v>
      </c>
      <c r="E24" s="26">
        <f t="shared" si="4"/>
        <v>97.07142857142857</v>
      </c>
      <c r="F24" s="27">
        <f t="shared" si="1"/>
        <v>1.0714285714285694</v>
      </c>
      <c r="G24" s="28">
        <f aca="true" t="shared" si="7" ref="G24:G29">E24-I24</f>
        <v>-0.028571428571424917</v>
      </c>
      <c r="H24" s="143">
        <v>96</v>
      </c>
      <c r="I24" s="144">
        <v>97.1</v>
      </c>
      <c r="J24" s="188">
        <v>27200</v>
      </c>
      <c r="K24" s="193">
        <f t="shared" si="5"/>
        <v>0</v>
      </c>
      <c r="L24" s="190">
        <v>280</v>
      </c>
      <c r="M24" s="163"/>
      <c r="N24" s="170">
        <v>280</v>
      </c>
      <c r="O24" s="115">
        <f t="shared" si="3"/>
        <v>0</v>
      </c>
    </row>
    <row r="25" spans="1:15" ht="15.75" thickBot="1">
      <c r="A25" s="58" t="s">
        <v>76</v>
      </c>
      <c r="B25" s="132">
        <v>23605</v>
      </c>
      <c r="C25" s="29">
        <f t="shared" si="6"/>
        <v>104.91111111111111</v>
      </c>
      <c r="D25" s="133">
        <v>210</v>
      </c>
      <c r="E25" s="29">
        <f t="shared" si="4"/>
        <v>112.4047619047619</v>
      </c>
      <c r="F25" s="27">
        <f t="shared" si="1"/>
        <v>0.20476190476189515</v>
      </c>
      <c r="G25" s="28">
        <f t="shared" si="7"/>
        <v>5.304761904761904</v>
      </c>
      <c r="H25" s="148">
        <v>112.2</v>
      </c>
      <c r="I25" s="149">
        <v>107.1</v>
      </c>
      <c r="J25" s="189">
        <v>22500</v>
      </c>
      <c r="K25" s="193">
        <f t="shared" si="5"/>
        <v>0</v>
      </c>
      <c r="L25" s="192">
        <v>210</v>
      </c>
      <c r="M25" s="165"/>
      <c r="N25" s="170">
        <v>210</v>
      </c>
      <c r="O25" s="121">
        <f t="shared" si="3"/>
        <v>0</v>
      </c>
    </row>
    <row r="26" spans="1:15" ht="15.75" thickBot="1">
      <c r="A26" s="99" t="s">
        <v>19</v>
      </c>
      <c r="B26" s="31">
        <f>SUM(B9:B25)</f>
        <v>1898873</v>
      </c>
      <c r="C26" s="32">
        <f t="shared" si="6"/>
        <v>103.91249315275392</v>
      </c>
      <c r="D26" s="175">
        <f>SUM(D9:D25)</f>
        <v>16161</v>
      </c>
      <c r="E26" s="32">
        <f t="shared" si="4"/>
        <v>117.49724645752119</v>
      </c>
      <c r="F26" s="32">
        <f t="shared" si="1"/>
        <v>0.9972464575211859</v>
      </c>
      <c r="G26" s="33">
        <f t="shared" si="7"/>
        <v>6.897246457521192</v>
      </c>
      <c r="H26" s="150">
        <v>116.5</v>
      </c>
      <c r="I26" s="151">
        <v>110.6</v>
      </c>
      <c r="J26" s="152">
        <f>SUM(J9:J25)</f>
        <v>1827377</v>
      </c>
      <c r="K26" s="101">
        <f>D26-L26</f>
        <v>-366</v>
      </c>
      <c r="L26" s="166">
        <f>SUM(L9:L25)</f>
        <v>16527</v>
      </c>
      <c r="M26" s="163"/>
      <c r="N26" s="172">
        <f>SUM(N9:N25)</f>
        <v>16168</v>
      </c>
      <c r="O26" s="115">
        <f t="shared" si="3"/>
        <v>-7</v>
      </c>
    </row>
    <row r="27" spans="1:15" ht="15">
      <c r="A27" s="56" t="s">
        <v>26</v>
      </c>
      <c r="B27" s="18">
        <v>51531</v>
      </c>
      <c r="C27" s="40">
        <f t="shared" si="6"/>
        <v>107.87991709757783</v>
      </c>
      <c r="D27" s="177">
        <v>579</v>
      </c>
      <c r="E27" s="41">
        <f t="shared" si="4"/>
        <v>89</v>
      </c>
      <c r="F27" s="41">
        <f t="shared" si="1"/>
        <v>0.5</v>
      </c>
      <c r="G27" s="41">
        <f t="shared" si="7"/>
        <v>6.5</v>
      </c>
      <c r="H27" s="155">
        <v>88.5</v>
      </c>
      <c r="I27" s="155">
        <v>82.5</v>
      </c>
      <c r="J27" s="156">
        <v>47767</v>
      </c>
      <c r="K27" s="79">
        <f>D27-L27</f>
        <v>0</v>
      </c>
      <c r="L27" s="168">
        <v>579</v>
      </c>
      <c r="M27" s="163"/>
      <c r="N27" s="170">
        <v>579</v>
      </c>
      <c r="O27" s="115">
        <f t="shared" si="3"/>
        <v>0</v>
      </c>
    </row>
    <row r="28" spans="1:15" ht="15.75" customHeight="1" thickBot="1">
      <c r="A28" s="136" t="s">
        <v>86</v>
      </c>
      <c r="B28" s="23">
        <v>27846</v>
      </c>
      <c r="C28" s="29">
        <f t="shared" si="6"/>
        <v>104.12444377968066</v>
      </c>
      <c r="D28" s="178">
        <v>348</v>
      </c>
      <c r="E28" s="42">
        <f t="shared" si="4"/>
        <v>80.01724137931035</v>
      </c>
      <c r="F28" s="27">
        <f t="shared" si="1"/>
        <v>0.41724137931035443</v>
      </c>
      <c r="G28" s="27">
        <f t="shared" si="7"/>
        <v>3.817241379310346</v>
      </c>
      <c r="H28" s="157">
        <v>79.6</v>
      </c>
      <c r="I28" s="157">
        <v>76.2</v>
      </c>
      <c r="J28" s="158">
        <v>26743</v>
      </c>
      <c r="K28" s="82">
        <f>D28-L28</f>
        <v>-3</v>
      </c>
      <c r="L28" s="169">
        <v>351</v>
      </c>
      <c r="M28" s="163"/>
      <c r="N28" s="170">
        <v>348</v>
      </c>
      <c r="O28" s="115">
        <f t="shared" si="3"/>
        <v>0</v>
      </c>
    </row>
    <row r="29" spans="1:15" ht="15.75" thickBot="1">
      <c r="A29" s="43" t="s">
        <v>20</v>
      </c>
      <c r="B29" s="36">
        <f>SUM(B26:B28)</f>
        <v>1978250</v>
      </c>
      <c r="C29" s="44">
        <f t="shared" si="6"/>
        <v>104.01511761739788</v>
      </c>
      <c r="D29" s="161">
        <f>SUM(D26:D28)</f>
        <v>17088</v>
      </c>
      <c r="E29" s="32">
        <f t="shared" si="4"/>
        <v>115.76837546816479</v>
      </c>
      <c r="F29" s="44">
        <f t="shared" si="1"/>
        <v>0.968375468164794</v>
      </c>
      <c r="G29" s="45">
        <f t="shared" si="7"/>
        <v>6.8683754681647855</v>
      </c>
      <c r="H29" s="159">
        <v>114.8</v>
      </c>
      <c r="I29" s="160">
        <v>108.9</v>
      </c>
      <c r="J29" s="161">
        <f>SUM(J26:J28)</f>
        <v>1901887</v>
      </c>
      <c r="K29" s="35">
        <f>D29-L29</f>
        <v>-369</v>
      </c>
      <c r="L29" s="161">
        <f>L26+L27+L28</f>
        <v>17457</v>
      </c>
      <c r="M29" s="163"/>
      <c r="N29" s="173">
        <f>SUM(N26:N28)</f>
        <v>17095</v>
      </c>
      <c r="O29" s="115">
        <f t="shared" si="3"/>
        <v>-7</v>
      </c>
    </row>
    <row r="30" spans="1:12" ht="15">
      <c r="A30" s="46"/>
      <c r="B30" s="47" t="s">
        <v>25</v>
      </c>
      <c r="C30" s="46"/>
      <c r="D30" s="46"/>
      <c r="E30" s="46"/>
      <c r="F30" s="48"/>
      <c r="G30" s="46"/>
      <c r="H30" s="49"/>
      <c r="I30" s="48"/>
      <c r="J30" s="50"/>
      <c r="K30" s="48"/>
      <c r="L30" s="48"/>
    </row>
    <row r="31" spans="1:12" ht="15">
      <c r="A31" s="85" t="s">
        <v>65</v>
      </c>
      <c r="B31" s="46"/>
      <c r="C31" s="46"/>
      <c r="D31" s="20">
        <f>L29</f>
        <v>17457</v>
      </c>
      <c r="E31" s="86"/>
      <c r="F31" s="48"/>
      <c r="G31" s="46"/>
      <c r="H31" s="87"/>
      <c r="I31" s="46">
        <v>2017</v>
      </c>
      <c r="J31" s="48">
        <v>2017</v>
      </c>
      <c r="K31" s="48"/>
      <c r="L31" s="48">
        <v>2017</v>
      </c>
    </row>
    <row r="32" spans="1:12" ht="15">
      <c r="A32" s="88" t="s">
        <v>21</v>
      </c>
      <c r="B32" s="86"/>
      <c r="C32" s="86"/>
      <c r="D32" s="20">
        <f>N29</f>
        <v>17095</v>
      </c>
      <c r="E32" s="46"/>
      <c r="F32" s="89"/>
      <c r="G32" s="86"/>
      <c r="H32" s="87"/>
      <c r="I32" s="90"/>
      <c r="J32" s="90"/>
      <c r="K32" s="90"/>
      <c r="L32" s="90"/>
    </row>
    <row r="33" spans="1:12" ht="15">
      <c r="A33" s="91" t="s">
        <v>22</v>
      </c>
      <c r="B33" s="91"/>
      <c r="C33" s="91"/>
      <c r="D33" s="92"/>
      <c r="E33" s="86"/>
      <c r="F33" s="90"/>
      <c r="G33" s="86"/>
      <c r="H33" s="87"/>
      <c r="I33" s="90"/>
      <c r="J33" s="90"/>
      <c r="K33" s="90"/>
      <c r="L33" s="90"/>
    </row>
    <row r="34" spans="1:12" ht="15">
      <c r="A34" s="4" t="s">
        <v>23</v>
      </c>
      <c r="B34" s="93"/>
      <c r="C34" s="93"/>
      <c r="D34" s="94">
        <f>D29-D31</f>
        <v>-369</v>
      </c>
      <c r="E34" s="88"/>
      <c r="F34" s="88"/>
      <c r="G34" s="95"/>
      <c r="H34" s="96"/>
      <c r="I34" s="97"/>
      <c r="J34" s="95"/>
      <c r="K34" s="98"/>
      <c r="L34" s="98"/>
    </row>
    <row r="35" spans="1:12" ht="15">
      <c r="A35" s="4" t="s">
        <v>24</v>
      </c>
      <c r="B35" s="93"/>
      <c r="C35" s="93"/>
      <c r="D35" s="94">
        <f>D29-D32</f>
        <v>-7</v>
      </c>
      <c r="E35" s="86"/>
      <c r="F35" s="98"/>
      <c r="G35" s="86"/>
      <c r="H35" s="87"/>
      <c r="I35" s="98" t="s">
        <v>35</v>
      </c>
      <c r="J35" s="98"/>
      <c r="K35" s="98"/>
      <c r="L35" s="98"/>
    </row>
  </sheetData>
  <sheetProtection/>
  <mergeCells count="14">
    <mergeCell ref="K6:K8"/>
    <mergeCell ref="L6:L8"/>
    <mergeCell ref="F7:F8"/>
    <mergeCell ref="G7:G8"/>
    <mergeCell ref="N7:O7"/>
    <mergeCell ref="A4:L5"/>
    <mergeCell ref="A6:A8"/>
    <mergeCell ref="B6:B8"/>
    <mergeCell ref="C6:C8"/>
    <mergeCell ref="D6:D8"/>
    <mergeCell ref="E6:E8"/>
    <mergeCell ref="H6:H8"/>
    <mergeCell ref="I6:I8"/>
    <mergeCell ref="J6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4:T35"/>
  <sheetViews>
    <sheetView zoomScalePageLayoutView="0" workbookViewId="0" topLeftCell="A3">
      <selection activeCell="H33" sqref="H33"/>
    </sheetView>
  </sheetViews>
  <sheetFormatPr defaultColWidth="9.140625" defaultRowHeight="15"/>
  <cols>
    <col min="1" max="1" width="38.00390625" style="0" customWidth="1"/>
    <col min="2" max="2" width="12.421875" style="0" customWidth="1"/>
    <col min="3" max="3" width="12.7109375" style="0" customWidth="1"/>
    <col min="4" max="4" width="11.28125" style="0" customWidth="1"/>
    <col min="5" max="6" width="12.28125" style="0" customWidth="1"/>
    <col min="7" max="7" width="12.140625" style="0" customWidth="1"/>
    <col min="8" max="8" width="12.421875" style="0" customWidth="1"/>
    <col min="9" max="9" width="11.57421875" style="0" customWidth="1"/>
    <col min="10" max="10" width="13.00390625" style="0" customWidth="1"/>
    <col min="11" max="11" width="11.8515625" style="0" customWidth="1"/>
    <col min="12" max="12" width="11.7109375" style="0" customWidth="1"/>
  </cols>
  <sheetData>
    <row r="4" spans="1:12" ht="15">
      <c r="A4" s="202" t="s">
        <v>93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5.75" thickBo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20" ht="15.75" thickBot="1">
      <c r="A6" s="197" t="s">
        <v>0</v>
      </c>
      <c r="B6" s="205" t="s">
        <v>80</v>
      </c>
      <c r="C6" s="201" t="s">
        <v>28</v>
      </c>
      <c r="D6" s="205" t="s">
        <v>2</v>
      </c>
      <c r="E6" s="201" t="s">
        <v>3</v>
      </c>
      <c r="F6" s="24" t="s">
        <v>4</v>
      </c>
      <c r="G6" s="25" t="s">
        <v>5</v>
      </c>
      <c r="H6" s="208" t="s">
        <v>66</v>
      </c>
      <c r="I6" s="211" t="s">
        <v>30</v>
      </c>
      <c r="J6" s="214" t="s">
        <v>29</v>
      </c>
      <c r="K6" s="201" t="s">
        <v>63</v>
      </c>
      <c r="L6" s="214" t="s">
        <v>64</v>
      </c>
      <c r="S6" s="141"/>
      <c r="T6" t="s">
        <v>71</v>
      </c>
    </row>
    <row r="7" spans="1:20" ht="15">
      <c r="A7" s="199"/>
      <c r="B7" s="206"/>
      <c r="C7" s="199"/>
      <c r="D7" s="206"/>
      <c r="E7" s="199"/>
      <c r="F7" s="197" t="s">
        <v>6</v>
      </c>
      <c r="G7" s="197" t="s">
        <v>33</v>
      </c>
      <c r="H7" s="209"/>
      <c r="I7" s="212"/>
      <c r="J7" s="212"/>
      <c r="K7" s="199"/>
      <c r="L7" s="212"/>
      <c r="N7" s="203" t="s">
        <v>56</v>
      </c>
      <c r="O7" s="203"/>
      <c r="S7" s="140"/>
      <c r="T7" t="s">
        <v>70</v>
      </c>
    </row>
    <row r="8" spans="1:15" ht="90.75" thickBot="1">
      <c r="A8" s="198"/>
      <c r="B8" s="207"/>
      <c r="C8" s="198"/>
      <c r="D8" s="207"/>
      <c r="E8" s="198"/>
      <c r="F8" s="200"/>
      <c r="G8" s="198"/>
      <c r="H8" s="210"/>
      <c r="I8" s="213"/>
      <c r="J8" s="213"/>
      <c r="K8" s="199"/>
      <c r="L8" s="213"/>
      <c r="N8" s="142" t="s">
        <v>54</v>
      </c>
      <c r="O8" s="137" t="s">
        <v>61</v>
      </c>
    </row>
    <row r="9" spans="1:15" ht="15">
      <c r="A9" s="52" t="s">
        <v>7</v>
      </c>
      <c r="B9" s="16">
        <v>114104</v>
      </c>
      <c r="C9" s="26">
        <f aca="true" t="shared" si="0" ref="C9:C15">B9/J9*100</f>
        <v>99.87832952566022</v>
      </c>
      <c r="D9" s="134">
        <v>1000</v>
      </c>
      <c r="E9" s="26">
        <f>B9/D9</f>
        <v>114.104</v>
      </c>
      <c r="F9" s="27">
        <f aca="true" t="shared" si="1" ref="F9:F29">E9-H9</f>
        <v>-2.495999999999995</v>
      </c>
      <c r="G9" s="28">
        <f aca="true" t="shared" si="2" ref="G9:G17">E9-I9</f>
        <v>-0.09600000000000364</v>
      </c>
      <c r="H9" s="143">
        <v>116.6</v>
      </c>
      <c r="I9" s="144">
        <v>114.2</v>
      </c>
      <c r="J9" s="188">
        <v>114243</v>
      </c>
      <c r="K9" s="193">
        <f>D9-L9</f>
        <v>0</v>
      </c>
      <c r="L9" s="190">
        <v>1000</v>
      </c>
      <c r="M9" s="163"/>
      <c r="N9" s="170">
        <v>1000</v>
      </c>
      <c r="O9" s="115">
        <f aca="true" t="shared" si="3" ref="O9:O29">D9-N9</f>
        <v>0</v>
      </c>
    </row>
    <row r="10" spans="1:15" ht="15">
      <c r="A10" s="52" t="s">
        <v>8</v>
      </c>
      <c r="B10" s="16">
        <v>124451</v>
      </c>
      <c r="C10" s="26">
        <f t="shared" si="0"/>
        <v>106.09181194322493</v>
      </c>
      <c r="D10" s="134">
        <v>1145</v>
      </c>
      <c r="E10" s="26">
        <f aca="true" t="shared" si="4" ref="E10:E29">B10/D10</f>
        <v>108.69082969432314</v>
      </c>
      <c r="F10" s="27">
        <f t="shared" si="1"/>
        <v>0.7908296943231363</v>
      </c>
      <c r="G10" s="28">
        <f t="shared" si="2"/>
        <v>6.190829694323142</v>
      </c>
      <c r="H10" s="143">
        <v>107.9</v>
      </c>
      <c r="I10" s="144">
        <v>102.5</v>
      </c>
      <c r="J10" s="188">
        <v>117305</v>
      </c>
      <c r="K10" s="193">
        <f aca="true" t="shared" si="5" ref="K10:K25">D10-L10</f>
        <v>1</v>
      </c>
      <c r="L10" s="190">
        <v>1144</v>
      </c>
      <c r="M10" s="163"/>
      <c r="N10" s="170">
        <v>1145</v>
      </c>
      <c r="O10" s="115">
        <f t="shared" si="3"/>
        <v>0</v>
      </c>
    </row>
    <row r="11" spans="1:15" ht="15">
      <c r="A11" s="52" t="s">
        <v>9</v>
      </c>
      <c r="B11" s="16">
        <v>129273</v>
      </c>
      <c r="C11" s="26">
        <f t="shared" si="0"/>
        <v>114.8858455604632</v>
      </c>
      <c r="D11" s="134">
        <v>778</v>
      </c>
      <c r="E11" s="26">
        <f t="shared" si="4"/>
        <v>166.16066838046274</v>
      </c>
      <c r="F11" s="27">
        <f t="shared" si="1"/>
        <v>-1.839331619537262</v>
      </c>
      <c r="G11" s="28">
        <f t="shared" si="2"/>
        <v>21.560668380462744</v>
      </c>
      <c r="H11" s="143">
        <v>168</v>
      </c>
      <c r="I11" s="144">
        <v>144.6</v>
      </c>
      <c r="J11" s="188">
        <v>112523</v>
      </c>
      <c r="K11" s="193">
        <f t="shared" si="5"/>
        <v>0</v>
      </c>
      <c r="L11" s="190">
        <v>778</v>
      </c>
      <c r="M11" s="163"/>
      <c r="N11" s="170">
        <v>778</v>
      </c>
      <c r="O11" s="115">
        <f t="shared" si="3"/>
        <v>0</v>
      </c>
    </row>
    <row r="12" spans="1:15" ht="15">
      <c r="A12" s="52" t="s">
        <v>10</v>
      </c>
      <c r="B12" s="135">
        <v>98660</v>
      </c>
      <c r="C12" s="26">
        <f t="shared" si="0"/>
        <v>116.64006620559202</v>
      </c>
      <c r="D12" s="134">
        <v>1075</v>
      </c>
      <c r="E12" s="26">
        <f t="shared" si="4"/>
        <v>91.77674418604651</v>
      </c>
      <c r="F12" s="27">
        <f t="shared" si="1"/>
        <v>0.5767441860465112</v>
      </c>
      <c r="G12" s="28">
        <f t="shared" si="2"/>
        <v>12.776744186046514</v>
      </c>
      <c r="H12" s="145">
        <v>91.2</v>
      </c>
      <c r="I12" s="144">
        <v>79</v>
      </c>
      <c r="J12" s="188">
        <v>84585</v>
      </c>
      <c r="K12" s="193">
        <f t="shared" si="5"/>
        <v>4</v>
      </c>
      <c r="L12" s="190">
        <v>1071</v>
      </c>
      <c r="M12" s="163"/>
      <c r="N12" s="170">
        <v>1075</v>
      </c>
      <c r="O12" s="115">
        <f t="shared" si="3"/>
        <v>0</v>
      </c>
    </row>
    <row r="13" spans="1:15" ht="15">
      <c r="A13" s="52" t="s">
        <v>11</v>
      </c>
      <c r="B13" s="16">
        <v>145018</v>
      </c>
      <c r="C13" s="26">
        <f t="shared" si="0"/>
        <v>106.29246589901271</v>
      </c>
      <c r="D13" s="134">
        <v>1200</v>
      </c>
      <c r="E13" s="26">
        <f t="shared" si="4"/>
        <v>120.84833333333333</v>
      </c>
      <c r="F13" s="27">
        <f t="shared" si="1"/>
        <v>0.24833333333333485</v>
      </c>
      <c r="G13" s="28">
        <f t="shared" si="2"/>
        <v>7.148333333333326</v>
      </c>
      <c r="H13" s="143">
        <v>120.6</v>
      </c>
      <c r="I13" s="144">
        <v>113.7</v>
      </c>
      <c r="J13" s="188">
        <v>136433</v>
      </c>
      <c r="K13" s="193">
        <f t="shared" si="5"/>
        <v>0</v>
      </c>
      <c r="L13" s="190">
        <v>1200</v>
      </c>
      <c r="M13" s="163"/>
      <c r="N13" s="170">
        <v>1200</v>
      </c>
      <c r="O13" s="115">
        <f t="shared" si="3"/>
        <v>0</v>
      </c>
    </row>
    <row r="14" spans="1:15" ht="15">
      <c r="A14" s="52" t="s">
        <v>41</v>
      </c>
      <c r="B14" s="16">
        <v>248527</v>
      </c>
      <c r="C14" s="26">
        <f>B14/J14*100</f>
        <v>104.96114536700736</v>
      </c>
      <c r="D14" s="134">
        <v>2144</v>
      </c>
      <c r="E14" s="26">
        <f t="shared" si="4"/>
        <v>115.91744402985074</v>
      </c>
      <c r="F14" s="27">
        <f t="shared" si="1"/>
        <v>-1.3825559701492551</v>
      </c>
      <c r="G14" s="28">
        <f t="shared" si="2"/>
        <v>3.0174440298507363</v>
      </c>
      <c r="H14" s="143">
        <v>117.3</v>
      </c>
      <c r="I14" s="144">
        <v>112.9</v>
      </c>
      <c r="J14" s="188">
        <v>236780</v>
      </c>
      <c r="K14" s="193">
        <f t="shared" si="5"/>
        <v>47</v>
      </c>
      <c r="L14" s="190">
        <v>2097</v>
      </c>
      <c r="M14" s="163"/>
      <c r="N14" s="170">
        <v>2144</v>
      </c>
      <c r="O14" s="115">
        <f t="shared" si="3"/>
        <v>0</v>
      </c>
    </row>
    <row r="15" spans="1:15" ht="15">
      <c r="A15" s="52" t="s">
        <v>12</v>
      </c>
      <c r="B15" s="16">
        <v>53457</v>
      </c>
      <c r="C15" s="26">
        <f t="shared" si="0"/>
        <v>115.41799810000863</v>
      </c>
      <c r="D15" s="134">
        <v>420</v>
      </c>
      <c r="E15" s="26">
        <f t="shared" si="4"/>
        <v>127.27857142857142</v>
      </c>
      <c r="F15" s="27">
        <f t="shared" si="1"/>
        <v>-3.221428571428575</v>
      </c>
      <c r="G15" s="28">
        <f t="shared" si="2"/>
        <v>16.978571428571428</v>
      </c>
      <c r="H15" s="143">
        <v>130.5</v>
      </c>
      <c r="I15" s="144">
        <v>110.3</v>
      </c>
      <c r="J15" s="188">
        <v>46316</v>
      </c>
      <c r="K15" s="193">
        <f t="shared" si="5"/>
        <v>0</v>
      </c>
      <c r="L15" s="191">
        <v>420</v>
      </c>
      <c r="M15" s="164"/>
      <c r="N15" s="170">
        <v>420</v>
      </c>
      <c r="O15" s="115">
        <f t="shared" si="3"/>
        <v>0</v>
      </c>
    </row>
    <row r="16" spans="1:15" ht="15">
      <c r="A16" s="52" t="s">
        <v>13</v>
      </c>
      <c r="B16" s="16">
        <v>234442</v>
      </c>
      <c r="C16" s="26">
        <f>B16/J16*100</f>
        <v>111.11837864482614</v>
      </c>
      <c r="D16" s="134">
        <v>1735</v>
      </c>
      <c r="E16" s="26">
        <f t="shared" si="4"/>
        <v>135.12507204610952</v>
      </c>
      <c r="F16" s="27">
        <f t="shared" si="1"/>
        <v>0.0250720461095284</v>
      </c>
      <c r="G16" s="28">
        <f t="shared" si="2"/>
        <v>13.125072046109523</v>
      </c>
      <c r="H16" s="143">
        <v>135.1</v>
      </c>
      <c r="I16" s="144">
        <v>122</v>
      </c>
      <c r="J16" s="188">
        <v>210984</v>
      </c>
      <c r="K16" s="193">
        <f t="shared" si="5"/>
        <v>5</v>
      </c>
      <c r="L16" s="190">
        <v>1730</v>
      </c>
      <c r="M16" s="163"/>
      <c r="N16" s="170">
        <v>1735</v>
      </c>
      <c r="O16" s="115">
        <f t="shared" si="3"/>
        <v>0</v>
      </c>
    </row>
    <row r="17" spans="1:15" ht="15">
      <c r="A17" s="52" t="s">
        <v>14</v>
      </c>
      <c r="B17" s="16">
        <v>203192</v>
      </c>
      <c r="C17" s="26">
        <f aca="true" t="shared" si="6" ref="C17:C29">B17/J17*100</f>
        <v>101.74862293440161</v>
      </c>
      <c r="D17" s="134">
        <v>1700</v>
      </c>
      <c r="E17" s="26">
        <f t="shared" si="4"/>
        <v>119.52470588235295</v>
      </c>
      <c r="F17" s="27">
        <f t="shared" si="1"/>
        <v>-0.5752941176470472</v>
      </c>
      <c r="G17" s="28">
        <f t="shared" si="2"/>
        <v>-1.8752941176470586</v>
      </c>
      <c r="H17" s="143">
        <v>120.1</v>
      </c>
      <c r="I17" s="144">
        <v>121.4</v>
      </c>
      <c r="J17" s="188">
        <v>199700</v>
      </c>
      <c r="K17" s="193">
        <f t="shared" si="5"/>
        <v>55</v>
      </c>
      <c r="L17" s="190">
        <v>1645</v>
      </c>
      <c r="M17" s="163"/>
      <c r="N17" s="170">
        <v>1700</v>
      </c>
      <c r="O17" s="115">
        <f t="shared" si="3"/>
        <v>0</v>
      </c>
    </row>
    <row r="18" spans="1:15" ht="15">
      <c r="A18" s="52" t="s">
        <v>38</v>
      </c>
      <c r="B18" s="16">
        <v>46141</v>
      </c>
      <c r="C18" s="26">
        <f t="shared" si="6"/>
        <v>102.16775164961693</v>
      </c>
      <c r="D18" s="134">
        <v>679</v>
      </c>
      <c r="E18" s="26">
        <f t="shared" si="4"/>
        <v>67.95434462444771</v>
      </c>
      <c r="F18" s="27">
        <f t="shared" si="1"/>
        <v>1.3543446244477195</v>
      </c>
      <c r="G18" s="28">
        <f>I18-E18</f>
        <v>4.445655375552292</v>
      </c>
      <c r="H18" s="143">
        <v>66.6</v>
      </c>
      <c r="I18" s="144">
        <v>72.4</v>
      </c>
      <c r="J18" s="188">
        <v>45162</v>
      </c>
      <c r="K18" s="193">
        <f t="shared" si="5"/>
        <v>55</v>
      </c>
      <c r="L18" s="190">
        <v>624</v>
      </c>
      <c r="M18" s="163"/>
      <c r="N18" s="170">
        <v>676</v>
      </c>
      <c r="O18" s="115">
        <f t="shared" si="3"/>
        <v>3</v>
      </c>
    </row>
    <row r="19" spans="1:15" ht="15">
      <c r="A19" s="52" t="s">
        <v>15</v>
      </c>
      <c r="B19" s="16">
        <v>103125</v>
      </c>
      <c r="C19" s="26">
        <f t="shared" si="6"/>
        <v>108.64641058597948</v>
      </c>
      <c r="D19" s="134">
        <v>795</v>
      </c>
      <c r="E19" s="26">
        <f t="shared" si="4"/>
        <v>129.71698113207546</v>
      </c>
      <c r="F19" s="27">
        <f t="shared" si="1"/>
        <v>-2.6830188679245452</v>
      </c>
      <c r="G19" s="28">
        <f>E19-I19</f>
        <v>10.316981132075455</v>
      </c>
      <c r="H19" s="143">
        <v>132.4</v>
      </c>
      <c r="I19" s="144">
        <v>119.4</v>
      </c>
      <c r="J19" s="188">
        <v>94918</v>
      </c>
      <c r="K19" s="193">
        <f t="shared" si="5"/>
        <v>0</v>
      </c>
      <c r="L19" s="190">
        <v>795</v>
      </c>
      <c r="M19" s="163"/>
      <c r="N19" s="170">
        <v>795</v>
      </c>
      <c r="O19" s="115">
        <f t="shared" si="3"/>
        <v>0</v>
      </c>
    </row>
    <row r="20" spans="1:15" ht="15.75" customHeight="1">
      <c r="A20" s="83" t="s">
        <v>45</v>
      </c>
      <c r="B20" s="135">
        <v>56444</v>
      </c>
      <c r="C20" s="26">
        <f t="shared" si="6"/>
        <v>100.58808853405567</v>
      </c>
      <c r="D20" s="134">
        <v>496</v>
      </c>
      <c r="E20" s="26">
        <f t="shared" si="4"/>
        <v>113.79838709677419</v>
      </c>
      <c r="F20" s="27">
        <f t="shared" si="1"/>
        <v>-2.701612903225808</v>
      </c>
      <c r="G20" s="28">
        <f>E20-I20</f>
        <v>-2.001612903225805</v>
      </c>
      <c r="H20" s="143">
        <v>116.5</v>
      </c>
      <c r="I20" s="144">
        <v>115.8</v>
      </c>
      <c r="J20" s="188">
        <v>56114</v>
      </c>
      <c r="K20" s="193">
        <f t="shared" si="5"/>
        <v>11</v>
      </c>
      <c r="L20" s="190">
        <v>485</v>
      </c>
      <c r="M20" s="163"/>
      <c r="N20" s="170">
        <v>493</v>
      </c>
      <c r="O20" s="115">
        <f t="shared" si="3"/>
        <v>3</v>
      </c>
    </row>
    <row r="21" spans="1:15" ht="15">
      <c r="A21" s="54" t="s">
        <v>16</v>
      </c>
      <c r="B21" s="16">
        <v>117858</v>
      </c>
      <c r="C21" s="26">
        <f t="shared" si="6"/>
        <v>118.43120704208367</v>
      </c>
      <c r="D21" s="134">
        <v>954</v>
      </c>
      <c r="E21" s="26">
        <f t="shared" si="4"/>
        <v>123.54088050314465</v>
      </c>
      <c r="F21" s="27">
        <f t="shared" si="1"/>
        <v>0.44088050314465477</v>
      </c>
      <c r="G21" s="28">
        <f>E21-I21</f>
        <v>10.740880503144652</v>
      </c>
      <c r="H21" s="143">
        <v>123.1</v>
      </c>
      <c r="I21" s="144">
        <v>112.8</v>
      </c>
      <c r="J21" s="188">
        <v>99516</v>
      </c>
      <c r="K21" s="193">
        <f t="shared" si="5"/>
        <v>72</v>
      </c>
      <c r="L21" s="190">
        <v>882</v>
      </c>
      <c r="M21" s="163"/>
      <c r="N21" s="170">
        <v>954</v>
      </c>
      <c r="O21" s="115">
        <f t="shared" si="3"/>
        <v>0</v>
      </c>
    </row>
    <row r="22" spans="1:15" ht="15">
      <c r="A22" s="52" t="s">
        <v>43</v>
      </c>
      <c r="B22" s="16">
        <v>164338</v>
      </c>
      <c r="C22" s="26">
        <f t="shared" si="6"/>
        <v>106.15806982978586</v>
      </c>
      <c r="D22" s="134">
        <v>1560</v>
      </c>
      <c r="E22" s="26">
        <f t="shared" si="4"/>
        <v>105.34487179487179</v>
      </c>
      <c r="F22" s="27">
        <f t="shared" si="1"/>
        <v>-0.3551282051282101</v>
      </c>
      <c r="G22" s="28">
        <f>I22-E22</f>
        <v>1.4551282051282044</v>
      </c>
      <c r="H22" s="147">
        <v>105.7</v>
      </c>
      <c r="I22" s="144">
        <v>106.8</v>
      </c>
      <c r="J22" s="188">
        <v>154805</v>
      </c>
      <c r="K22" s="193">
        <f t="shared" si="5"/>
        <v>110</v>
      </c>
      <c r="L22" s="190">
        <v>1450</v>
      </c>
      <c r="M22" s="163"/>
      <c r="N22" s="170">
        <v>1556</v>
      </c>
      <c r="O22" s="115">
        <f t="shared" si="3"/>
        <v>4</v>
      </c>
    </row>
    <row r="23" spans="1:15" ht="15">
      <c r="A23" s="54" t="s">
        <v>92</v>
      </c>
      <c r="B23" s="16"/>
      <c r="C23" s="26">
        <f t="shared" si="6"/>
        <v>0</v>
      </c>
      <c r="D23" s="134"/>
      <c r="E23" s="26" t="e">
        <f t="shared" si="4"/>
        <v>#DIV/0!</v>
      </c>
      <c r="F23" s="27" t="e">
        <f t="shared" si="1"/>
        <v>#DIV/0!</v>
      </c>
      <c r="G23" s="28" t="e">
        <f>I23-E23</f>
        <v>#DIV/0!</v>
      </c>
      <c r="H23" s="143"/>
      <c r="I23" s="144">
        <v>84.5</v>
      </c>
      <c r="J23" s="188">
        <v>59800</v>
      </c>
      <c r="K23" s="193">
        <f t="shared" si="5"/>
        <v>-708</v>
      </c>
      <c r="L23" s="190">
        <v>708</v>
      </c>
      <c r="M23" s="163"/>
      <c r="N23" s="170"/>
      <c r="O23" s="115">
        <f t="shared" si="3"/>
        <v>0</v>
      </c>
    </row>
    <row r="24" spans="1:15" ht="15">
      <c r="A24" s="52" t="s">
        <v>17</v>
      </c>
      <c r="B24" s="135">
        <v>27010</v>
      </c>
      <c r="C24" s="26">
        <f t="shared" si="6"/>
        <v>99.30147058823529</v>
      </c>
      <c r="D24" s="134">
        <v>280</v>
      </c>
      <c r="E24" s="26">
        <f t="shared" si="4"/>
        <v>96.46428571428571</v>
      </c>
      <c r="F24" s="27">
        <f t="shared" si="1"/>
        <v>-0.6357142857142861</v>
      </c>
      <c r="G24" s="28">
        <f aca="true" t="shared" si="7" ref="G24:G29">E24-I24</f>
        <v>-0.6357142857142861</v>
      </c>
      <c r="H24" s="143">
        <v>97.1</v>
      </c>
      <c r="I24" s="144">
        <v>97.1</v>
      </c>
      <c r="J24" s="188">
        <v>27200</v>
      </c>
      <c r="K24" s="193">
        <f t="shared" si="5"/>
        <v>0</v>
      </c>
      <c r="L24" s="190">
        <v>280</v>
      </c>
      <c r="M24" s="163"/>
      <c r="N24" s="170">
        <v>280</v>
      </c>
      <c r="O24" s="115">
        <f t="shared" si="3"/>
        <v>0</v>
      </c>
    </row>
    <row r="25" spans="1:15" ht="15.75" thickBot="1">
      <c r="A25" s="58" t="s">
        <v>76</v>
      </c>
      <c r="B25" s="132">
        <v>23750</v>
      </c>
      <c r="C25" s="29">
        <f t="shared" si="6"/>
        <v>107.95454545454545</v>
      </c>
      <c r="D25" s="133">
        <v>210</v>
      </c>
      <c r="E25" s="29">
        <f t="shared" si="4"/>
        <v>113.0952380952381</v>
      </c>
      <c r="F25" s="27">
        <f t="shared" si="1"/>
        <v>0.6952380952380963</v>
      </c>
      <c r="G25" s="28">
        <f t="shared" si="7"/>
        <v>8.295238095238105</v>
      </c>
      <c r="H25" s="148">
        <v>112.4</v>
      </c>
      <c r="I25" s="149">
        <v>104.8</v>
      </c>
      <c r="J25" s="189">
        <v>22000</v>
      </c>
      <c r="K25" s="193">
        <f t="shared" si="5"/>
        <v>0</v>
      </c>
      <c r="L25" s="192">
        <v>210</v>
      </c>
      <c r="M25" s="165"/>
      <c r="N25" s="170">
        <v>210</v>
      </c>
      <c r="O25" s="121">
        <f t="shared" si="3"/>
        <v>0</v>
      </c>
    </row>
    <row r="26" spans="1:15" ht="15.75" thickBot="1">
      <c r="A26" s="99" t="s">
        <v>19</v>
      </c>
      <c r="B26" s="31">
        <f>SUM(B9:B25)</f>
        <v>1889790</v>
      </c>
      <c r="C26" s="32">
        <f t="shared" si="6"/>
        <v>103.92689332946176</v>
      </c>
      <c r="D26" s="175">
        <f>SUM(D9:D25)</f>
        <v>16171</v>
      </c>
      <c r="E26" s="32">
        <f t="shared" si="4"/>
        <v>116.86290272710407</v>
      </c>
      <c r="F26" s="32">
        <f t="shared" si="1"/>
        <v>-0.6370972728959288</v>
      </c>
      <c r="G26" s="33">
        <f t="shared" si="7"/>
        <v>6.762902727104077</v>
      </c>
      <c r="H26" s="150">
        <v>117.5</v>
      </c>
      <c r="I26" s="151">
        <v>110.1</v>
      </c>
      <c r="J26" s="152">
        <f>SUM(J9:J25)</f>
        <v>1818384</v>
      </c>
      <c r="K26" s="101">
        <f>D26-L26</f>
        <v>-348</v>
      </c>
      <c r="L26" s="166">
        <f>SUM(L9:L25)</f>
        <v>16519</v>
      </c>
      <c r="M26" s="163"/>
      <c r="N26" s="172">
        <f>SUM(N9:N25)</f>
        <v>16161</v>
      </c>
      <c r="O26" s="115">
        <f t="shared" si="3"/>
        <v>10</v>
      </c>
    </row>
    <row r="27" spans="1:15" ht="15">
      <c r="A27" s="56" t="s">
        <v>26</v>
      </c>
      <c r="B27" s="18">
        <v>51242</v>
      </c>
      <c r="C27" s="40">
        <f t="shared" si="6"/>
        <v>102.31415849689516</v>
      </c>
      <c r="D27" s="177">
        <v>579</v>
      </c>
      <c r="E27" s="41">
        <f t="shared" si="4"/>
        <v>88.50086355785838</v>
      </c>
      <c r="F27" s="41">
        <f t="shared" si="1"/>
        <v>-0.49913644214161934</v>
      </c>
      <c r="G27" s="41">
        <f t="shared" si="7"/>
        <v>2.0008635578583807</v>
      </c>
      <c r="H27" s="155">
        <v>89</v>
      </c>
      <c r="I27" s="155">
        <v>86.5</v>
      </c>
      <c r="J27" s="156">
        <v>50083</v>
      </c>
      <c r="K27" s="79">
        <f>D27-L27</f>
        <v>0</v>
      </c>
      <c r="L27" s="168">
        <v>579</v>
      </c>
      <c r="M27" s="163"/>
      <c r="N27" s="170">
        <v>579</v>
      </c>
      <c r="O27" s="115">
        <f t="shared" si="3"/>
        <v>0</v>
      </c>
    </row>
    <row r="28" spans="1:15" ht="14.25" customHeight="1" thickBot="1">
      <c r="A28" s="136" t="s">
        <v>86</v>
      </c>
      <c r="B28" s="23">
        <v>30276</v>
      </c>
      <c r="C28" s="29">
        <f t="shared" si="6"/>
        <v>111.5343525511144</v>
      </c>
      <c r="D28" s="178">
        <v>348</v>
      </c>
      <c r="E28" s="42">
        <f t="shared" si="4"/>
        <v>87</v>
      </c>
      <c r="F28" s="27">
        <f t="shared" si="1"/>
        <v>7</v>
      </c>
      <c r="G28" s="27">
        <f t="shared" si="7"/>
        <v>9.700000000000003</v>
      </c>
      <c r="H28" s="157">
        <v>80</v>
      </c>
      <c r="I28" s="157">
        <v>77.3</v>
      </c>
      <c r="J28" s="158">
        <v>27145</v>
      </c>
      <c r="K28" s="82">
        <f>D28-L28</f>
        <v>-3</v>
      </c>
      <c r="L28" s="169">
        <v>351</v>
      </c>
      <c r="M28" s="163"/>
      <c r="N28" s="170">
        <v>348</v>
      </c>
      <c r="O28" s="115">
        <f t="shared" si="3"/>
        <v>0</v>
      </c>
    </row>
    <row r="29" spans="1:15" ht="15.75" thickBot="1">
      <c r="A29" s="43" t="s">
        <v>20</v>
      </c>
      <c r="B29" s="36">
        <f>SUM(B26:B28)</f>
        <v>1971308</v>
      </c>
      <c r="C29" s="44">
        <f t="shared" si="6"/>
        <v>103.99322224168237</v>
      </c>
      <c r="D29" s="161">
        <f>SUM(D26:D28)</f>
        <v>17098</v>
      </c>
      <c r="E29" s="32">
        <f t="shared" si="4"/>
        <v>115.2946543455375</v>
      </c>
      <c r="F29" s="44">
        <f t="shared" si="1"/>
        <v>-0.5053456544625021</v>
      </c>
      <c r="G29" s="45">
        <f t="shared" si="7"/>
        <v>6.694654345537501</v>
      </c>
      <c r="H29" s="159">
        <v>115.8</v>
      </c>
      <c r="I29" s="160">
        <v>108.6</v>
      </c>
      <c r="J29" s="161">
        <f>SUM(J26:J28)</f>
        <v>1895612</v>
      </c>
      <c r="K29" s="35">
        <f>D29-L29</f>
        <v>-351</v>
      </c>
      <c r="L29" s="161">
        <f>L26+L27+L28</f>
        <v>17449</v>
      </c>
      <c r="M29" s="163"/>
      <c r="N29" s="173">
        <f>SUM(N26:N28)</f>
        <v>17088</v>
      </c>
      <c r="O29" s="115">
        <f t="shared" si="3"/>
        <v>10</v>
      </c>
    </row>
    <row r="30" spans="1:12" ht="15">
      <c r="A30" s="46"/>
      <c r="B30" s="47" t="s">
        <v>25</v>
      </c>
      <c r="C30" s="46"/>
      <c r="D30" s="46"/>
      <c r="E30" s="46"/>
      <c r="F30" s="48"/>
      <c r="G30" s="46"/>
      <c r="H30" s="49"/>
      <c r="I30" s="48"/>
      <c r="J30" s="50"/>
      <c r="K30" s="48"/>
      <c r="L30" s="48"/>
    </row>
    <row r="31" spans="1:12" ht="15">
      <c r="A31" s="85" t="s">
        <v>65</v>
      </c>
      <c r="B31" s="46"/>
      <c r="C31" s="46"/>
      <c r="D31" s="20">
        <f>L29</f>
        <v>17449</v>
      </c>
      <c r="E31" s="86"/>
      <c r="F31" s="48"/>
      <c r="G31" s="46"/>
      <c r="H31" s="87"/>
      <c r="I31" s="46">
        <v>2017</v>
      </c>
      <c r="J31" s="48">
        <v>2017</v>
      </c>
      <c r="K31" s="48"/>
      <c r="L31" s="48">
        <v>2017</v>
      </c>
    </row>
    <row r="32" spans="1:12" ht="15">
      <c r="A32" s="88" t="s">
        <v>21</v>
      </c>
      <c r="B32" s="86"/>
      <c r="C32" s="86"/>
      <c r="D32" s="20">
        <f>N29</f>
        <v>17088</v>
      </c>
      <c r="E32" s="46"/>
      <c r="F32" s="89"/>
      <c r="G32" s="86"/>
      <c r="H32" s="87"/>
      <c r="I32" s="90"/>
      <c r="J32" s="90"/>
      <c r="K32" s="90"/>
      <c r="L32" s="90"/>
    </row>
    <row r="33" spans="1:12" ht="15">
      <c r="A33" s="91" t="s">
        <v>22</v>
      </c>
      <c r="B33" s="91"/>
      <c r="C33" s="91"/>
      <c r="D33" s="92"/>
      <c r="E33" s="86"/>
      <c r="F33" s="90"/>
      <c r="G33" s="86"/>
      <c r="H33" s="87"/>
      <c r="I33" s="90"/>
      <c r="J33" s="90"/>
      <c r="K33" s="90"/>
      <c r="L33" s="90"/>
    </row>
    <row r="34" spans="1:12" ht="15">
      <c r="A34" s="4" t="s">
        <v>23</v>
      </c>
      <c r="B34" s="93"/>
      <c r="C34" s="93"/>
      <c r="D34" s="94">
        <f>D29-D31</f>
        <v>-351</v>
      </c>
      <c r="E34" s="88"/>
      <c r="F34" s="88"/>
      <c r="G34" s="95"/>
      <c r="H34" s="96"/>
      <c r="I34" s="97"/>
      <c r="J34" s="95"/>
      <c r="K34" s="98"/>
      <c r="L34" s="98"/>
    </row>
    <row r="35" spans="1:12" ht="15">
      <c r="A35" s="4" t="s">
        <v>24</v>
      </c>
      <c r="B35" s="93"/>
      <c r="C35" s="93"/>
      <c r="D35" s="94">
        <f>D29-D32</f>
        <v>10</v>
      </c>
      <c r="E35" s="86"/>
      <c r="F35" s="98"/>
      <c r="G35" s="86"/>
      <c r="H35" s="87"/>
      <c r="I35" s="98" t="s">
        <v>35</v>
      </c>
      <c r="J35" s="98"/>
      <c r="K35" s="98"/>
      <c r="L35" s="98"/>
    </row>
  </sheetData>
  <sheetProtection/>
  <mergeCells count="14">
    <mergeCell ref="K6:K8"/>
    <mergeCell ref="L6:L8"/>
    <mergeCell ref="F7:F8"/>
    <mergeCell ref="G7:G8"/>
    <mergeCell ref="N7:O7"/>
    <mergeCell ref="A4:L5"/>
    <mergeCell ref="A6:A8"/>
    <mergeCell ref="B6:B8"/>
    <mergeCell ref="C6:C8"/>
    <mergeCell ref="D6:D8"/>
    <mergeCell ref="E6:E8"/>
    <mergeCell ref="H6:H8"/>
    <mergeCell ref="I6:I8"/>
    <mergeCell ref="J6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38.140625" style="0" customWidth="1"/>
    <col min="2" max="2" width="12.140625" style="0" customWidth="1"/>
    <col min="3" max="3" width="10.00390625" style="0" customWidth="1"/>
    <col min="5" max="5" width="9.8515625" style="0" customWidth="1"/>
    <col min="6" max="6" width="10.7109375" style="0" customWidth="1"/>
    <col min="7" max="7" width="11.28125" style="0" customWidth="1"/>
    <col min="8" max="8" width="10.421875" style="0" customWidth="1"/>
    <col min="9" max="9" width="12.57421875" style="0" customWidth="1"/>
    <col min="10" max="10" width="10.7109375" style="0" customWidth="1"/>
    <col min="12" max="12" width="10.28125" style="0" customWidth="1"/>
  </cols>
  <sheetData>
    <row r="1" spans="1:12" ht="15">
      <c r="A1" s="202" t="s">
        <v>48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24" customHeight="1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197" t="s">
        <v>1</v>
      </c>
      <c r="C3" s="201" t="s">
        <v>28</v>
      </c>
      <c r="D3" s="197" t="s">
        <v>2</v>
      </c>
      <c r="E3" s="201" t="s">
        <v>3</v>
      </c>
      <c r="F3" s="24" t="s">
        <v>4</v>
      </c>
      <c r="G3" s="25" t="s">
        <v>5</v>
      </c>
      <c r="H3" s="197" t="s">
        <v>32</v>
      </c>
      <c r="I3" s="201" t="s">
        <v>30</v>
      </c>
      <c r="J3" s="197" t="s">
        <v>29</v>
      </c>
      <c r="K3" s="201" t="s">
        <v>44</v>
      </c>
      <c r="L3" s="197" t="s">
        <v>36</v>
      </c>
    </row>
    <row r="4" spans="1:12" ht="15">
      <c r="A4" s="199"/>
      <c r="B4" s="199"/>
      <c r="C4" s="199"/>
      <c r="D4" s="199"/>
      <c r="E4" s="199"/>
      <c r="F4" s="197" t="s">
        <v>6</v>
      </c>
      <c r="G4" s="197" t="s">
        <v>33</v>
      </c>
      <c r="H4" s="199"/>
      <c r="I4" s="199"/>
      <c r="J4" s="199"/>
      <c r="K4" s="199"/>
      <c r="L4" s="199"/>
    </row>
    <row r="5" spans="1:12" ht="44.25" customHeight="1" thickBot="1">
      <c r="A5" s="198"/>
      <c r="B5" s="200"/>
      <c r="C5" s="198"/>
      <c r="D5" s="200"/>
      <c r="E5" s="198"/>
      <c r="F5" s="200"/>
      <c r="G5" s="198"/>
      <c r="H5" s="200"/>
      <c r="I5" s="200"/>
      <c r="J5" s="200"/>
      <c r="K5" s="200"/>
      <c r="L5" s="200"/>
    </row>
    <row r="6" spans="1:12" ht="15.75" thickBot="1">
      <c r="A6" s="51" t="s">
        <v>7</v>
      </c>
      <c r="B6" s="16">
        <v>111229</v>
      </c>
      <c r="C6" s="26">
        <f aca="true" t="shared" si="0" ref="C6:C30">B6/J6*100</f>
        <v>105.23582004825205</v>
      </c>
      <c r="D6" s="59">
        <v>1000</v>
      </c>
      <c r="E6" s="26">
        <f aca="true" t="shared" si="1" ref="E6:E30">B6/D6</f>
        <v>111.229</v>
      </c>
      <c r="F6" s="27">
        <f aca="true" t="shared" si="2" ref="F6:F30">E6-H6</f>
        <v>0.6290000000000049</v>
      </c>
      <c r="G6" s="28">
        <f aca="true" t="shared" si="3" ref="G6:G16">E6-I6</f>
        <v>5.528999999999996</v>
      </c>
      <c r="H6" s="65">
        <v>110.6</v>
      </c>
      <c r="I6" s="66">
        <v>105.7</v>
      </c>
      <c r="J6" s="59">
        <v>105695</v>
      </c>
      <c r="K6" s="67">
        <f aca="true" t="shared" si="4" ref="K6:K30">D6-L6</f>
        <v>0</v>
      </c>
      <c r="L6" s="68">
        <v>1000</v>
      </c>
    </row>
    <row r="7" spans="1:12" ht="15.75" thickBot="1">
      <c r="A7" s="51" t="s">
        <v>8</v>
      </c>
      <c r="B7" s="16">
        <v>109917</v>
      </c>
      <c r="C7" s="26">
        <f t="shared" si="0"/>
        <v>107.54561909886992</v>
      </c>
      <c r="D7" s="59">
        <v>1138</v>
      </c>
      <c r="E7" s="26">
        <f t="shared" si="1"/>
        <v>96.58787346221442</v>
      </c>
      <c r="F7" s="27">
        <f t="shared" si="2"/>
        <v>1.587873462214418</v>
      </c>
      <c r="G7" s="28">
        <f t="shared" si="3"/>
        <v>7.987873462214424</v>
      </c>
      <c r="H7" s="65">
        <v>95</v>
      </c>
      <c r="I7" s="66">
        <v>88.6</v>
      </c>
      <c r="J7" s="59">
        <v>102205</v>
      </c>
      <c r="K7" s="67">
        <f t="shared" si="4"/>
        <v>-15</v>
      </c>
      <c r="L7" s="68">
        <v>1153</v>
      </c>
    </row>
    <row r="8" spans="1:12" ht="15.75" thickBot="1">
      <c r="A8" s="51" t="s">
        <v>9</v>
      </c>
      <c r="B8" s="16">
        <v>114323</v>
      </c>
      <c r="C8" s="26">
        <f t="shared" si="0"/>
        <v>113.93334795001095</v>
      </c>
      <c r="D8" s="59">
        <v>778</v>
      </c>
      <c r="E8" s="26">
        <f t="shared" si="1"/>
        <v>146.94473007712082</v>
      </c>
      <c r="F8" s="27">
        <f t="shared" si="2"/>
        <v>3.4447300771208234</v>
      </c>
      <c r="G8" s="28">
        <f t="shared" si="3"/>
        <v>17.944730077120823</v>
      </c>
      <c r="H8" s="65">
        <v>143.5</v>
      </c>
      <c r="I8" s="66">
        <v>129</v>
      </c>
      <c r="J8" s="59">
        <v>100342</v>
      </c>
      <c r="K8" s="67">
        <f t="shared" si="4"/>
        <v>0</v>
      </c>
      <c r="L8" s="68">
        <v>778</v>
      </c>
    </row>
    <row r="9" spans="1:12" ht="15.75" thickBot="1">
      <c r="A9" s="51" t="s">
        <v>10</v>
      </c>
      <c r="B9" s="16">
        <v>96715</v>
      </c>
      <c r="C9" s="26">
        <f t="shared" si="0"/>
        <v>120.72021469138114</v>
      </c>
      <c r="D9" s="59">
        <v>1075</v>
      </c>
      <c r="E9" s="26">
        <f t="shared" si="1"/>
        <v>89.96744186046512</v>
      </c>
      <c r="F9" s="27">
        <f t="shared" si="2"/>
        <v>2.367441860465121</v>
      </c>
      <c r="G9" s="28">
        <f t="shared" si="3"/>
        <v>14.667441860465118</v>
      </c>
      <c r="H9" s="69">
        <v>87.6</v>
      </c>
      <c r="I9" s="66">
        <v>75.3</v>
      </c>
      <c r="J9" s="59">
        <v>80115</v>
      </c>
      <c r="K9" s="67">
        <f t="shared" si="4"/>
        <v>11</v>
      </c>
      <c r="L9" s="68">
        <v>1064</v>
      </c>
    </row>
    <row r="10" spans="1:12" ht="15.75" thickBot="1">
      <c r="A10" s="52" t="s">
        <v>40</v>
      </c>
      <c r="B10" s="16">
        <v>0</v>
      </c>
      <c r="C10" s="26">
        <f t="shared" si="0"/>
        <v>0</v>
      </c>
      <c r="D10" s="60">
        <v>0</v>
      </c>
      <c r="E10" s="26" t="e">
        <f t="shared" si="1"/>
        <v>#DIV/0!</v>
      </c>
      <c r="F10" s="27" t="e">
        <f t="shared" si="2"/>
        <v>#DIV/0!</v>
      </c>
      <c r="G10" s="28" t="e">
        <f t="shared" si="3"/>
        <v>#DIV/0!</v>
      </c>
      <c r="H10" s="70" t="e">
        <v>#DIV/0!</v>
      </c>
      <c r="I10" s="66">
        <v>34.8</v>
      </c>
      <c r="J10" s="59">
        <v>5046</v>
      </c>
      <c r="K10" s="67">
        <f t="shared" si="4"/>
        <v>-145</v>
      </c>
      <c r="L10" s="68">
        <v>145</v>
      </c>
    </row>
    <row r="11" spans="1:12" ht="15.75" thickBot="1">
      <c r="A11" s="52" t="s">
        <v>39</v>
      </c>
      <c r="B11" s="16">
        <v>0</v>
      </c>
      <c r="C11" s="26">
        <f t="shared" si="0"/>
        <v>0</v>
      </c>
      <c r="D11" s="59">
        <v>0</v>
      </c>
      <c r="E11" s="26" t="e">
        <f t="shared" si="1"/>
        <v>#DIV/0!</v>
      </c>
      <c r="F11" s="27" t="e">
        <f t="shared" si="2"/>
        <v>#DIV/0!</v>
      </c>
      <c r="G11" s="28" t="e">
        <f t="shared" si="3"/>
        <v>#DIV/0!</v>
      </c>
      <c r="H11" s="71" t="e">
        <v>#DIV/0!</v>
      </c>
      <c r="I11" s="66">
        <v>102.1</v>
      </c>
      <c r="J11" s="59">
        <v>148023</v>
      </c>
      <c r="K11" s="67">
        <f t="shared" si="4"/>
        <v>-1450</v>
      </c>
      <c r="L11" s="68">
        <v>1450</v>
      </c>
    </row>
    <row r="12" spans="1:12" ht="15.75" thickBot="1">
      <c r="A12" s="51" t="s">
        <v>11</v>
      </c>
      <c r="B12" s="16">
        <v>129108</v>
      </c>
      <c r="C12" s="26">
        <f t="shared" si="0"/>
        <v>95.60156388839523</v>
      </c>
      <c r="D12" s="59">
        <v>1200</v>
      </c>
      <c r="E12" s="26">
        <f t="shared" si="1"/>
        <v>107.59</v>
      </c>
      <c r="F12" s="27">
        <f t="shared" si="2"/>
        <v>1.0900000000000034</v>
      </c>
      <c r="G12" s="28">
        <f t="shared" si="3"/>
        <v>-4.909999999999997</v>
      </c>
      <c r="H12" s="65">
        <v>106.5</v>
      </c>
      <c r="I12" s="66">
        <v>112.5</v>
      </c>
      <c r="J12" s="59">
        <v>135048</v>
      </c>
      <c r="K12" s="67">
        <f t="shared" si="4"/>
        <v>0</v>
      </c>
      <c r="L12" s="68">
        <v>1200</v>
      </c>
    </row>
    <row r="13" spans="1:12" ht="15.75" thickBot="1">
      <c r="A13" s="51" t="s">
        <v>41</v>
      </c>
      <c r="B13" s="16">
        <v>223767</v>
      </c>
      <c r="C13" s="26">
        <f t="shared" si="0"/>
        <v>99.60960452983387</v>
      </c>
      <c r="D13" s="59">
        <v>2149</v>
      </c>
      <c r="E13" s="26">
        <f t="shared" si="1"/>
        <v>104.12610516519311</v>
      </c>
      <c r="F13" s="27">
        <f t="shared" si="2"/>
        <v>-1.4738948348068845</v>
      </c>
      <c r="G13" s="28">
        <f t="shared" si="3"/>
        <v>-5.37389483480689</v>
      </c>
      <c r="H13" s="65">
        <v>105.6</v>
      </c>
      <c r="I13" s="66">
        <v>109.5</v>
      </c>
      <c r="J13" s="59">
        <v>224644</v>
      </c>
      <c r="K13" s="67">
        <f t="shared" si="4"/>
        <v>97</v>
      </c>
      <c r="L13" s="68">
        <v>2052</v>
      </c>
    </row>
    <row r="14" spans="1:12" s="11" customFormat="1" ht="15.75" thickBot="1">
      <c r="A14" s="51" t="s">
        <v>12</v>
      </c>
      <c r="B14" s="16">
        <v>42535</v>
      </c>
      <c r="C14" s="26">
        <f t="shared" si="0"/>
        <v>99.78183353664258</v>
      </c>
      <c r="D14" s="59">
        <v>420</v>
      </c>
      <c r="E14" s="26">
        <f t="shared" si="1"/>
        <v>101.27380952380952</v>
      </c>
      <c r="F14" s="27">
        <f t="shared" si="2"/>
        <v>-1.0261904761904788</v>
      </c>
      <c r="G14" s="28">
        <f t="shared" si="3"/>
        <v>-0.2261904761904816</v>
      </c>
      <c r="H14" s="65">
        <v>102.3</v>
      </c>
      <c r="I14" s="66">
        <v>101.5</v>
      </c>
      <c r="J14" s="59">
        <v>42628</v>
      </c>
      <c r="K14" s="72">
        <f t="shared" si="4"/>
        <v>0</v>
      </c>
      <c r="L14" s="59">
        <v>420</v>
      </c>
    </row>
    <row r="15" spans="1:12" ht="15.75" thickBot="1">
      <c r="A15" s="51" t="s">
        <v>13</v>
      </c>
      <c r="B15" s="16">
        <v>212440</v>
      </c>
      <c r="C15" s="26">
        <f t="shared" si="0"/>
        <v>107.63867777304878</v>
      </c>
      <c r="D15" s="59">
        <v>1730</v>
      </c>
      <c r="E15" s="26">
        <f t="shared" si="1"/>
        <v>122.79768786127168</v>
      </c>
      <c r="F15" s="27">
        <f t="shared" si="2"/>
        <v>0.49768786127168596</v>
      </c>
      <c r="G15" s="28">
        <f t="shared" si="3"/>
        <v>8.09768786127168</v>
      </c>
      <c r="H15" s="65">
        <v>122.3</v>
      </c>
      <c r="I15" s="66">
        <v>114.7</v>
      </c>
      <c r="J15" s="59">
        <v>197364</v>
      </c>
      <c r="K15" s="67">
        <f t="shared" si="4"/>
        <v>10</v>
      </c>
      <c r="L15" s="68">
        <v>1720</v>
      </c>
    </row>
    <row r="16" spans="1:12" ht="15.75" thickBot="1">
      <c r="A16" s="51" t="s">
        <v>14</v>
      </c>
      <c r="B16" s="16">
        <v>182608</v>
      </c>
      <c r="C16" s="26">
        <f t="shared" si="0"/>
        <v>105.48607540826407</v>
      </c>
      <c r="D16" s="59">
        <v>1683</v>
      </c>
      <c r="E16" s="26">
        <f t="shared" si="1"/>
        <v>108.50148544266192</v>
      </c>
      <c r="F16" s="27">
        <f t="shared" si="2"/>
        <v>-1.1985145573380862</v>
      </c>
      <c r="G16" s="28">
        <f t="shared" si="3"/>
        <v>1.0014854426619166</v>
      </c>
      <c r="H16" s="65">
        <v>109.7</v>
      </c>
      <c r="I16" s="66">
        <v>107.5</v>
      </c>
      <c r="J16" s="59">
        <v>173111</v>
      </c>
      <c r="K16" s="67">
        <f t="shared" si="4"/>
        <v>73</v>
      </c>
      <c r="L16" s="68">
        <v>1610</v>
      </c>
    </row>
    <row r="17" spans="1:12" ht="15.75" thickBot="1">
      <c r="A17" s="52" t="s">
        <v>38</v>
      </c>
      <c r="B17" s="16">
        <v>44891</v>
      </c>
      <c r="C17" s="26" t="e">
        <f t="shared" si="0"/>
        <v>#DIV/0!</v>
      </c>
      <c r="D17" s="59">
        <v>616</v>
      </c>
      <c r="E17" s="26">
        <f t="shared" si="1"/>
        <v>72.875</v>
      </c>
      <c r="F17" s="27">
        <f t="shared" si="2"/>
        <v>-0.025000000000005684</v>
      </c>
      <c r="G17" s="28">
        <v>0</v>
      </c>
      <c r="H17" s="65">
        <v>72.9</v>
      </c>
      <c r="I17" s="66">
        <v>0</v>
      </c>
      <c r="J17" s="59">
        <v>0</v>
      </c>
      <c r="K17" s="67">
        <f t="shared" si="4"/>
        <v>616</v>
      </c>
      <c r="L17" s="68">
        <v>0</v>
      </c>
    </row>
    <row r="18" spans="1:12" ht="15.75" thickBot="1">
      <c r="A18" s="51" t="s">
        <v>15</v>
      </c>
      <c r="B18" s="16">
        <v>98610</v>
      </c>
      <c r="C18" s="26">
        <f t="shared" si="0"/>
        <v>102.09025685622883</v>
      </c>
      <c r="D18" s="59">
        <v>789</v>
      </c>
      <c r="E18" s="26">
        <f t="shared" si="1"/>
        <v>124.9809885931559</v>
      </c>
      <c r="F18" s="27">
        <f t="shared" si="2"/>
        <v>-0.01901140684410052</v>
      </c>
      <c r="G18" s="28">
        <f>E18-I18</f>
        <v>3.4809885931558995</v>
      </c>
      <c r="H18" s="65">
        <v>125</v>
      </c>
      <c r="I18" s="66">
        <v>121.5</v>
      </c>
      <c r="J18" s="59">
        <v>96591</v>
      </c>
      <c r="K18" s="67">
        <f t="shared" si="4"/>
        <v>-6</v>
      </c>
      <c r="L18" s="68">
        <v>795</v>
      </c>
    </row>
    <row r="19" spans="1:12" ht="15.75" customHeight="1" thickBot="1">
      <c r="A19" s="83" t="s">
        <v>45</v>
      </c>
      <c r="B19" s="16">
        <v>55421</v>
      </c>
      <c r="C19" s="26">
        <f t="shared" si="0"/>
        <v>96.31734445603058</v>
      </c>
      <c r="D19" s="59">
        <v>488</v>
      </c>
      <c r="E19" s="26">
        <f t="shared" si="1"/>
        <v>113.56762295081967</v>
      </c>
      <c r="F19" s="27">
        <f t="shared" si="2"/>
        <v>-0.03237704918032591</v>
      </c>
      <c r="G19" s="28">
        <f>E19-I19</f>
        <v>-3.1323770491803344</v>
      </c>
      <c r="H19" s="65">
        <v>113.6</v>
      </c>
      <c r="I19" s="66">
        <v>116.7</v>
      </c>
      <c r="J19" s="59">
        <v>57540</v>
      </c>
      <c r="K19" s="67">
        <f t="shared" si="4"/>
        <v>-5</v>
      </c>
      <c r="L19" s="68">
        <v>493</v>
      </c>
    </row>
    <row r="20" spans="1:12" ht="15.75" thickBot="1">
      <c r="A20" s="53" t="s">
        <v>16</v>
      </c>
      <c r="B20" s="16">
        <v>80795</v>
      </c>
      <c r="C20" s="26">
        <f t="shared" si="0"/>
        <v>100.54631888097964</v>
      </c>
      <c r="D20" s="59">
        <v>869</v>
      </c>
      <c r="E20" s="26">
        <f t="shared" si="1"/>
        <v>92.9746835443038</v>
      </c>
      <c r="F20" s="27">
        <f t="shared" si="2"/>
        <v>-7.125316455696193</v>
      </c>
      <c r="G20" s="28">
        <f>E20-I20</f>
        <v>2.1746835443038037</v>
      </c>
      <c r="H20" s="65">
        <v>100.1</v>
      </c>
      <c r="I20" s="66">
        <v>90.8</v>
      </c>
      <c r="J20" s="59">
        <v>80356</v>
      </c>
      <c r="K20" s="67">
        <f t="shared" si="4"/>
        <v>-16</v>
      </c>
      <c r="L20" s="68">
        <v>885</v>
      </c>
    </row>
    <row r="21" spans="1:12" ht="15.75" thickBot="1">
      <c r="A21" s="51" t="s">
        <v>43</v>
      </c>
      <c r="B21" s="16">
        <v>157977</v>
      </c>
      <c r="C21" s="26" t="e">
        <f t="shared" si="0"/>
        <v>#DIV/0!</v>
      </c>
      <c r="D21" s="59">
        <v>1532</v>
      </c>
      <c r="E21" s="26">
        <f t="shared" si="1"/>
        <v>103.11814621409921</v>
      </c>
      <c r="F21" s="27">
        <f t="shared" si="2"/>
        <v>-1.8818537859007876</v>
      </c>
      <c r="G21" s="28">
        <v>0</v>
      </c>
      <c r="H21" s="71">
        <v>105</v>
      </c>
      <c r="I21" s="66">
        <v>0</v>
      </c>
      <c r="J21" s="59">
        <v>0</v>
      </c>
      <c r="K21" s="67">
        <f t="shared" si="4"/>
        <v>1532</v>
      </c>
      <c r="L21" s="68">
        <v>0</v>
      </c>
    </row>
    <row r="22" spans="1:12" ht="15.75" thickBot="1">
      <c r="A22" s="54" t="s">
        <v>34</v>
      </c>
      <c r="B22" s="16">
        <v>55300</v>
      </c>
      <c r="C22" s="26">
        <f t="shared" si="0"/>
        <v>115.20833333333333</v>
      </c>
      <c r="D22" s="59">
        <v>700</v>
      </c>
      <c r="E22" s="26">
        <f t="shared" si="1"/>
        <v>79</v>
      </c>
      <c r="F22" s="27">
        <f t="shared" si="2"/>
        <v>0</v>
      </c>
      <c r="G22" s="28">
        <v>0</v>
      </c>
      <c r="H22" s="65">
        <v>79</v>
      </c>
      <c r="I22" s="66">
        <v>68.4</v>
      </c>
      <c r="J22" s="59">
        <v>48000</v>
      </c>
      <c r="K22" s="67">
        <f t="shared" si="4"/>
        <v>-2</v>
      </c>
      <c r="L22" s="68">
        <v>702</v>
      </c>
    </row>
    <row r="23" spans="1:12" ht="15.75" thickBot="1">
      <c r="A23" s="54" t="s">
        <v>27</v>
      </c>
      <c r="B23" s="16">
        <v>0</v>
      </c>
      <c r="C23" s="26" t="e">
        <f t="shared" si="0"/>
        <v>#DIV/0!</v>
      </c>
      <c r="D23" s="59">
        <v>0</v>
      </c>
      <c r="E23" s="26" t="e">
        <f t="shared" si="1"/>
        <v>#DIV/0!</v>
      </c>
      <c r="F23" s="27" t="e">
        <f t="shared" si="2"/>
        <v>#DIV/0!</v>
      </c>
      <c r="G23" s="28" t="e">
        <f aca="true" t="shared" si="5" ref="G23:G30">E23-I23</f>
        <v>#DIV/0!</v>
      </c>
      <c r="H23" s="65" t="e">
        <v>#DIV/0!</v>
      </c>
      <c r="I23" s="66">
        <v>0</v>
      </c>
      <c r="J23" s="59">
        <v>0</v>
      </c>
      <c r="K23" s="67">
        <f t="shared" si="4"/>
        <v>0</v>
      </c>
      <c r="L23" s="68">
        <v>0</v>
      </c>
    </row>
    <row r="24" spans="1:12" ht="15.75" thickBot="1">
      <c r="A24" s="51" t="s">
        <v>17</v>
      </c>
      <c r="B24" s="16">
        <v>24750</v>
      </c>
      <c r="C24" s="26">
        <f t="shared" si="0"/>
        <v>93.18524096385542</v>
      </c>
      <c r="D24" s="59">
        <v>280</v>
      </c>
      <c r="E24" s="26">
        <f t="shared" si="1"/>
        <v>88.39285714285714</v>
      </c>
      <c r="F24" s="27">
        <f t="shared" si="2"/>
        <v>0.19285714285713595</v>
      </c>
      <c r="G24" s="28">
        <f t="shared" si="5"/>
        <v>-11.807142857142864</v>
      </c>
      <c r="H24" s="65">
        <v>88.2</v>
      </c>
      <c r="I24" s="66">
        <v>100.2</v>
      </c>
      <c r="J24" s="59">
        <v>26560</v>
      </c>
      <c r="K24" s="67">
        <f t="shared" si="4"/>
        <v>15</v>
      </c>
      <c r="L24" s="68">
        <v>265</v>
      </c>
    </row>
    <row r="25" spans="1:12" ht="15.75" thickBot="1">
      <c r="A25" s="58" t="s">
        <v>18</v>
      </c>
      <c r="B25" s="17">
        <v>22000</v>
      </c>
      <c r="C25" s="29">
        <f t="shared" si="0"/>
        <v>101.14942528735634</v>
      </c>
      <c r="D25" s="61">
        <v>210</v>
      </c>
      <c r="E25" s="29">
        <f t="shared" si="1"/>
        <v>104.76190476190476</v>
      </c>
      <c r="F25" s="27">
        <f t="shared" si="2"/>
        <v>-0.03809523809523796</v>
      </c>
      <c r="G25" s="28">
        <f t="shared" si="5"/>
        <v>1.1619047619047649</v>
      </c>
      <c r="H25" s="73">
        <v>104.8</v>
      </c>
      <c r="I25" s="74">
        <v>103.6</v>
      </c>
      <c r="J25" s="61">
        <v>21750</v>
      </c>
      <c r="K25" s="67">
        <f t="shared" si="4"/>
        <v>0</v>
      </c>
      <c r="L25" s="75">
        <v>210</v>
      </c>
    </row>
    <row r="26" spans="1:12" ht="15.75" thickBot="1">
      <c r="A26" s="30" t="s">
        <v>19</v>
      </c>
      <c r="B26" s="31">
        <f>SUM(B6:B25)</f>
        <v>1762386</v>
      </c>
      <c r="C26" s="32">
        <f t="shared" si="0"/>
        <v>107.1347547564829</v>
      </c>
      <c r="D26" s="31">
        <f>SUM(D6:D25)</f>
        <v>16657</v>
      </c>
      <c r="E26" s="32">
        <f t="shared" si="1"/>
        <v>105.80452662544276</v>
      </c>
      <c r="F26" s="32">
        <f t="shared" si="2"/>
        <v>-0.29547337455723266</v>
      </c>
      <c r="G26" s="33">
        <f t="shared" si="5"/>
        <v>2.604526625442759</v>
      </c>
      <c r="H26" s="32">
        <v>106.1</v>
      </c>
      <c r="I26" s="34">
        <v>103.2</v>
      </c>
      <c r="J26" s="31">
        <f>SUM(J6:J25)</f>
        <v>1645018</v>
      </c>
      <c r="K26" s="35">
        <f t="shared" si="4"/>
        <v>715</v>
      </c>
      <c r="L26" s="36">
        <f>SUM(L6:L25)</f>
        <v>15942</v>
      </c>
    </row>
    <row r="27" spans="1:12" ht="15">
      <c r="A27" s="55" t="s">
        <v>31</v>
      </c>
      <c r="B27" s="37">
        <v>0</v>
      </c>
      <c r="C27" s="29">
        <f t="shared" si="0"/>
        <v>0</v>
      </c>
      <c r="D27" s="62">
        <v>0</v>
      </c>
      <c r="E27" s="38" t="e">
        <f t="shared" si="1"/>
        <v>#DIV/0!</v>
      </c>
      <c r="F27" s="39" t="e">
        <f t="shared" si="2"/>
        <v>#DIV/0!</v>
      </c>
      <c r="G27" s="39" t="e">
        <f t="shared" si="5"/>
        <v>#DIV/0!</v>
      </c>
      <c r="H27" s="76">
        <v>0</v>
      </c>
      <c r="I27" s="76">
        <v>84.5</v>
      </c>
      <c r="J27" s="62">
        <v>54596</v>
      </c>
      <c r="K27" s="77">
        <f t="shared" si="4"/>
        <v>-646</v>
      </c>
      <c r="L27" s="77">
        <v>646</v>
      </c>
    </row>
    <row r="28" spans="1:12" ht="15">
      <c r="A28" s="84" t="s">
        <v>26</v>
      </c>
      <c r="B28" s="18">
        <v>50952</v>
      </c>
      <c r="C28" s="40">
        <f t="shared" si="0"/>
        <v>110.00000000000001</v>
      </c>
      <c r="D28" s="63">
        <v>579</v>
      </c>
      <c r="E28" s="41">
        <f t="shared" si="1"/>
        <v>88</v>
      </c>
      <c r="F28" s="41">
        <f t="shared" si="2"/>
        <v>-1</v>
      </c>
      <c r="G28" s="41">
        <f t="shared" si="5"/>
        <v>8</v>
      </c>
      <c r="H28" s="78">
        <v>89</v>
      </c>
      <c r="I28" s="78">
        <v>80</v>
      </c>
      <c r="J28" s="63">
        <v>46320</v>
      </c>
      <c r="K28" s="79">
        <f t="shared" si="4"/>
        <v>0</v>
      </c>
      <c r="L28" s="79">
        <v>579</v>
      </c>
    </row>
    <row r="29" spans="1:12" ht="33" customHeight="1" thickBot="1">
      <c r="A29" s="57" t="s">
        <v>49</v>
      </c>
      <c r="B29" s="23">
        <v>26484</v>
      </c>
      <c r="C29" s="29">
        <f t="shared" si="0"/>
        <v>152.6103491990319</v>
      </c>
      <c r="D29" s="64">
        <v>350</v>
      </c>
      <c r="E29" s="42">
        <f t="shared" si="1"/>
        <v>75.66857142857143</v>
      </c>
      <c r="F29" s="27">
        <f t="shared" si="2"/>
        <v>2.26857142857142</v>
      </c>
      <c r="G29" s="27">
        <f t="shared" si="5"/>
        <v>17.86857142857143</v>
      </c>
      <c r="H29" s="80">
        <v>73.4</v>
      </c>
      <c r="I29" s="80">
        <v>57.8</v>
      </c>
      <c r="J29" s="81">
        <v>17354</v>
      </c>
      <c r="K29" s="82">
        <f t="shared" si="4"/>
        <v>50</v>
      </c>
      <c r="L29" s="82">
        <v>300</v>
      </c>
    </row>
    <row r="30" spans="1:12" ht="15.75" thickBot="1">
      <c r="A30" s="43" t="s">
        <v>20</v>
      </c>
      <c r="B30" s="36">
        <f>SUM(B26:B29)</f>
        <v>1839822</v>
      </c>
      <c r="C30" s="44">
        <f t="shared" si="0"/>
        <v>104.34041404467109</v>
      </c>
      <c r="D30" s="36">
        <f>SUM(D26:D29)</f>
        <v>17586</v>
      </c>
      <c r="E30" s="32">
        <f t="shared" si="1"/>
        <v>104.61856021835551</v>
      </c>
      <c r="F30" s="44">
        <f t="shared" si="2"/>
        <v>-0.2814397816444938</v>
      </c>
      <c r="G30" s="45">
        <f t="shared" si="5"/>
        <v>3.718560218355506</v>
      </c>
      <c r="H30" s="44">
        <v>104.9</v>
      </c>
      <c r="I30" s="45">
        <v>100.9</v>
      </c>
      <c r="J30" s="36">
        <f>SUM(J26:J29)</f>
        <v>1763288</v>
      </c>
      <c r="K30" s="35">
        <f t="shared" si="4"/>
        <v>119</v>
      </c>
      <c r="L30" s="36">
        <f>L26+L27+L28+L29</f>
        <v>17467</v>
      </c>
    </row>
    <row r="31" spans="1:12" ht="15">
      <c r="A31" s="46"/>
      <c r="B31" s="47" t="s">
        <v>25</v>
      </c>
      <c r="C31" s="46"/>
      <c r="D31" s="46"/>
      <c r="E31" s="46"/>
      <c r="F31" s="48"/>
      <c r="G31" s="46"/>
      <c r="H31" s="49"/>
      <c r="I31" s="48"/>
      <c r="J31" s="50"/>
      <c r="K31" s="48"/>
      <c r="L31" s="48"/>
    </row>
    <row r="32" spans="1:12" ht="15">
      <c r="A32" s="9" t="s">
        <v>37</v>
      </c>
      <c r="B32" s="10"/>
      <c r="C32" s="10"/>
      <c r="D32" s="19">
        <f>L30</f>
        <v>17467</v>
      </c>
      <c r="E32" s="11"/>
      <c r="F32" s="8"/>
      <c r="G32" s="10"/>
      <c r="H32" s="7"/>
      <c r="I32" s="10">
        <v>2016</v>
      </c>
      <c r="J32" s="8">
        <v>2016</v>
      </c>
      <c r="K32" s="8"/>
      <c r="L32" s="8">
        <v>2016</v>
      </c>
    </row>
    <row r="33" spans="1:12" ht="15">
      <c r="A33" s="1" t="s">
        <v>21</v>
      </c>
      <c r="B33" s="11"/>
      <c r="C33" s="11"/>
      <c r="D33" s="20">
        <v>17586</v>
      </c>
      <c r="E33" s="10"/>
      <c r="F33" s="13"/>
      <c r="G33" s="11"/>
      <c r="H33" s="7"/>
      <c r="I33" s="2"/>
      <c r="J33" s="2"/>
      <c r="K33" s="2"/>
      <c r="L33" s="2"/>
    </row>
    <row r="34" spans="1:12" ht="15">
      <c r="A34" s="3" t="s">
        <v>22</v>
      </c>
      <c r="B34" s="3"/>
      <c r="C34" s="3"/>
      <c r="D34" s="22"/>
      <c r="E34" s="11"/>
      <c r="F34" s="12"/>
      <c r="G34" s="11"/>
      <c r="H34" s="7"/>
      <c r="I34" s="2"/>
      <c r="J34" s="2"/>
      <c r="K34" s="2"/>
      <c r="L34" s="2"/>
    </row>
    <row r="35" spans="1:10" ht="15">
      <c r="A35" s="4" t="s">
        <v>23</v>
      </c>
      <c r="B35" s="5"/>
      <c r="C35" s="5"/>
      <c r="D35" s="21">
        <f>D30-D32</f>
        <v>119</v>
      </c>
      <c r="E35" s="1"/>
      <c r="F35" s="1"/>
      <c r="G35" s="6"/>
      <c r="H35" s="14"/>
      <c r="I35" s="15"/>
      <c r="J35" s="6"/>
    </row>
    <row r="36" spans="1:9" ht="15">
      <c r="A36" s="4" t="s">
        <v>24</v>
      </c>
      <c r="B36" s="5"/>
      <c r="C36" s="5"/>
      <c r="D36" s="21">
        <f>D30-D33</f>
        <v>0</v>
      </c>
      <c r="E36" s="11"/>
      <c r="G36" s="11"/>
      <c r="H36" s="7"/>
      <c r="I36" t="s">
        <v>35</v>
      </c>
    </row>
  </sheetData>
  <sheetProtection/>
  <mergeCells count="13">
    <mergeCell ref="G4:G5"/>
    <mergeCell ref="A3:A5"/>
    <mergeCell ref="B3:B5"/>
    <mergeCell ref="C3:C5"/>
    <mergeCell ref="D3:D5"/>
    <mergeCell ref="E3:E5"/>
    <mergeCell ref="A1:L2"/>
    <mergeCell ref="I3:I5"/>
    <mergeCell ref="J3:J5"/>
    <mergeCell ref="K3:K5"/>
    <mergeCell ref="L3:L5"/>
    <mergeCell ref="H3:H5"/>
    <mergeCell ref="F4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T3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8.57421875" style="0" customWidth="1"/>
    <col min="2" max="2" width="10.421875" style="0" customWidth="1"/>
    <col min="3" max="3" width="10.7109375" style="0" customWidth="1"/>
    <col min="4" max="5" width="10.421875" style="0" customWidth="1"/>
    <col min="6" max="6" width="11.140625" style="0" customWidth="1"/>
    <col min="7" max="7" width="10.57421875" style="0" customWidth="1"/>
    <col min="8" max="8" width="11.140625" style="0" customWidth="1"/>
    <col min="9" max="9" width="10.8515625" style="0" customWidth="1"/>
    <col min="10" max="10" width="10.140625" style="0" customWidth="1"/>
    <col min="11" max="11" width="10.7109375" style="0" customWidth="1"/>
    <col min="12" max="12" width="10.140625" style="0" customWidth="1"/>
    <col min="16" max="16" width="2.8515625" style="0" customWidth="1"/>
    <col min="17" max="17" width="2.28125" style="0" customWidth="1"/>
    <col min="18" max="18" width="9.140625" style="0" hidden="1" customWidth="1"/>
  </cols>
  <sheetData>
    <row r="2" spans="1:12" ht="15">
      <c r="A2" s="202" t="s">
        <v>94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20" ht="15.75" thickBot="1">
      <c r="A4" s="197" t="s">
        <v>0</v>
      </c>
      <c r="B4" s="205" t="s">
        <v>80</v>
      </c>
      <c r="C4" s="201" t="s">
        <v>28</v>
      </c>
      <c r="D4" s="205" t="s">
        <v>2</v>
      </c>
      <c r="E4" s="201" t="s">
        <v>3</v>
      </c>
      <c r="F4" s="24" t="s">
        <v>4</v>
      </c>
      <c r="G4" s="25" t="s">
        <v>5</v>
      </c>
      <c r="H4" s="208" t="s">
        <v>66</v>
      </c>
      <c r="I4" s="211" t="s">
        <v>30</v>
      </c>
      <c r="J4" s="214" t="s">
        <v>29</v>
      </c>
      <c r="K4" s="201" t="s">
        <v>63</v>
      </c>
      <c r="L4" s="214" t="s">
        <v>64</v>
      </c>
      <c r="S4" s="141"/>
      <c r="T4" t="s">
        <v>71</v>
      </c>
    </row>
    <row r="5" spans="1:20" ht="15">
      <c r="A5" s="199"/>
      <c r="B5" s="206"/>
      <c r="C5" s="199"/>
      <c r="D5" s="206"/>
      <c r="E5" s="199"/>
      <c r="F5" s="197" t="s">
        <v>6</v>
      </c>
      <c r="G5" s="197" t="s">
        <v>33</v>
      </c>
      <c r="H5" s="209"/>
      <c r="I5" s="212"/>
      <c r="J5" s="212"/>
      <c r="K5" s="199"/>
      <c r="L5" s="212"/>
      <c r="N5" s="203" t="s">
        <v>56</v>
      </c>
      <c r="O5" s="203"/>
      <c r="S5" s="140"/>
      <c r="T5" t="s">
        <v>70</v>
      </c>
    </row>
    <row r="6" spans="1:15" ht="90.75" thickBot="1">
      <c r="A6" s="198"/>
      <c r="B6" s="207"/>
      <c r="C6" s="198"/>
      <c r="D6" s="207"/>
      <c r="E6" s="198"/>
      <c r="F6" s="200"/>
      <c r="G6" s="198"/>
      <c r="H6" s="210"/>
      <c r="I6" s="213"/>
      <c r="J6" s="213"/>
      <c r="K6" s="199"/>
      <c r="L6" s="213"/>
      <c r="N6" s="142" t="s">
        <v>54</v>
      </c>
      <c r="O6" s="137" t="s">
        <v>61</v>
      </c>
    </row>
    <row r="7" spans="1:15" ht="15">
      <c r="A7" s="52" t="s">
        <v>7</v>
      </c>
      <c r="B7" s="16">
        <v>113588</v>
      </c>
      <c r="C7" s="26">
        <f aca="true" t="shared" si="0" ref="C7:C13">B7/J7*100</f>
        <v>99.76286251295473</v>
      </c>
      <c r="D7" s="134">
        <v>1000</v>
      </c>
      <c r="E7" s="26">
        <f>B7/D7</f>
        <v>113.588</v>
      </c>
      <c r="F7" s="27">
        <f aca="true" t="shared" si="1" ref="F7:F27">E7-H7</f>
        <v>-0.5120000000000005</v>
      </c>
      <c r="G7" s="28">
        <f aca="true" t="shared" si="2" ref="G7:G15">E7-I7</f>
        <v>-0.3120000000000118</v>
      </c>
      <c r="H7" s="143">
        <v>114.1</v>
      </c>
      <c r="I7" s="144">
        <v>113.9</v>
      </c>
      <c r="J7" s="188">
        <v>113858</v>
      </c>
      <c r="K7" s="193">
        <f>D7-L7</f>
        <v>0</v>
      </c>
      <c r="L7" s="190">
        <v>1000</v>
      </c>
      <c r="M7" s="163"/>
      <c r="N7" s="170">
        <v>1000</v>
      </c>
      <c r="O7" s="115">
        <f aca="true" t="shared" si="3" ref="O7:O27">D7-N7</f>
        <v>0</v>
      </c>
    </row>
    <row r="8" spans="1:15" ht="15">
      <c r="A8" s="52" t="s">
        <v>8</v>
      </c>
      <c r="B8" s="16">
        <v>124376</v>
      </c>
      <c r="C8" s="26">
        <f t="shared" si="0"/>
        <v>112.40894383890966</v>
      </c>
      <c r="D8" s="134">
        <v>1145</v>
      </c>
      <c r="E8" s="26">
        <f aca="true" t="shared" si="4" ref="E8:E27">B8/D8</f>
        <v>108.62532751091703</v>
      </c>
      <c r="F8" s="27">
        <f t="shared" si="1"/>
        <v>-0.07467248908297108</v>
      </c>
      <c r="G8" s="28">
        <f t="shared" si="2"/>
        <v>11.925327510917029</v>
      </c>
      <c r="H8" s="143">
        <v>108.7</v>
      </c>
      <c r="I8" s="144">
        <v>96.7</v>
      </c>
      <c r="J8" s="188">
        <v>110646</v>
      </c>
      <c r="K8" s="193">
        <f aca="true" t="shared" si="5" ref="K8:K23">D8-L8</f>
        <v>1</v>
      </c>
      <c r="L8" s="190">
        <v>1144</v>
      </c>
      <c r="M8" s="163"/>
      <c r="N8" s="170">
        <v>1145</v>
      </c>
      <c r="O8" s="115">
        <f t="shared" si="3"/>
        <v>0</v>
      </c>
    </row>
    <row r="9" spans="1:15" ht="15">
      <c r="A9" s="52" t="s">
        <v>9</v>
      </c>
      <c r="B9" s="16">
        <v>130303</v>
      </c>
      <c r="C9" s="26">
        <f t="shared" si="0"/>
        <v>116.79454314038327</v>
      </c>
      <c r="D9" s="134">
        <v>778</v>
      </c>
      <c r="E9" s="26">
        <f t="shared" si="4"/>
        <v>167.48457583547557</v>
      </c>
      <c r="F9" s="27">
        <f t="shared" si="1"/>
        <v>1.2845758354755787</v>
      </c>
      <c r="G9" s="28">
        <f t="shared" si="2"/>
        <v>24.08457583547556</v>
      </c>
      <c r="H9" s="143">
        <v>166.2</v>
      </c>
      <c r="I9" s="144">
        <v>143.4</v>
      </c>
      <c r="J9" s="188">
        <v>111566</v>
      </c>
      <c r="K9" s="193">
        <f t="shared" si="5"/>
        <v>0</v>
      </c>
      <c r="L9" s="190">
        <v>778</v>
      </c>
      <c r="M9" s="163"/>
      <c r="N9" s="170">
        <v>778</v>
      </c>
      <c r="O9" s="115">
        <f t="shared" si="3"/>
        <v>0</v>
      </c>
    </row>
    <row r="10" spans="1:15" ht="15">
      <c r="A10" s="52" t="s">
        <v>10</v>
      </c>
      <c r="B10" s="135">
        <v>98255</v>
      </c>
      <c r="C10" s="26">
        <f t="shared" si="0"/>
        <v>120.10879530591039</v>
      </c>
      <c r="D10" s="134">
        <v>1075</v>
      </c>
      <c r="E10" s="26">
        <f t="shared" si="4"/>
        <v>91.4</v>
      </c>
      <c r="F10" s="27">
        <f t="shared" si="1"/>
        <v>-0.3999999999999915</v>
      </c>
      <c r="G10" s="28">
        <f t="shared" si="2"/>
        <v>15</v>
      </c>
      <c r="H10" s="145">
        <v>91.8</v>
      </c>
      <c r="I10" s="144">
        <v>76.4</v>
      </c>
      <c r="J10" s="188">
        <v>81805</v>
      </c>
      <c r="K10" s="193">
        <f t="shared" si="5"/>
        <v>4</v>
      </c>
      <c r="L10" s="190">
        <v>1071</v>
      </c>
      <c r="M10" s="163"/>
      <c r="N10" s="170">
        <v>1075</v>
      </c>
      <c r="O10" s="115">
        <f t="shared" si="3"/>
        <v>0</v>
      </c>
    </row>
    <row r="11" spans="1:15" ht="15">
      <c r="A11" s="52" t="s">
        <v>11</v>
      </c>
      <c r="B11" s="16">
        <v>147631</v>
      </c>
      <c r="C11" s="26">
        <f t="shared" si="0"/>
        <v>108.19817508886365</v>
      </c>
      <c r="D11" s="134">
        <v>1200</v>
      </c>
      <c r="E11" s="26">
        <f t="shared" si="4"/>
        <v>123.02583333333334</v>
      </c>
      <c r="F11" s="27">
        <f t="shared" si="1"/>
        <v>2.225833333333341</v>
      </c>
      <c r="G11" s="28">
        <f t="shared" si="2"/>
        <v>9.325833333333335</v>
      </c>
      <c r="H11" s="143">
        <v>120.8</v>
      </c>
      <c r="I11" s="144">
        <v>113.7</v>
      </c>
      <c r="J11" s="188">
        <v>136445</v>
      </c>
      <c r="K11" s="193">
        <f t="shared" si="5"/>
        <v>0</v>
      </c>
      <c r="L11" s="190">
        <v>1200</v>
      </c>
      <c r="M11" s="163"/>
      <c r="N11" s="170">
        <v>1200</v>
      </c>
      <c r="O11" s="115">
        <f t="shared" si="3"/>
        <v>0</v>
      </c>
    </row>
    <row r="12" spans="1:15" ht="15">
      <c r="A12" s="52" t="s">
        <v>41</v>
      </c>
      <c r="B12" s="16">
        <v>250515</v>
      </c>
      <c r="C12" s="26">
        <f>B12/J12*100</f>
        <v>105.37130118404173</v>
      </c>
      <c r="D12" s="134">
        <v>2144</v>
      </c>
      <c r="E12" s="26">
        <f t="shared" si="4"/>
        <v>116.84468283582089</v>
      </c>
      <c r="F12" s="27">
        <f t="shared" si="1"/>
        <v>0.9446828358208847</v>
      </c>
      <c r="G12" s="28">
        <f t="shared" si="2"/>
        <v>3.4446828358208847</v>
      </c>
      <c r="H12" s="143">
        <v>115.9</v>
      </c>
      <c r="I12" s="144">
        <v>113.4</v>
      </c>
      <c r="J12" s="188">
        <v>237745</v>
      </c>
      <c r="K12" s="193">
        <f t="shared" si="5"/>
        <v>47</v>
      </c>
      <c r="L12" s="190">
        <v>2097</v>
      </c>
      <c r="M12" s="163"/>
      <c r="N12" s="170">
        <v>2144</v>
      </c>
      <c r="O12" s="115">
        <f t="shared" si="3"/>
        <v>0</v>
      </c>
    </row>
    <row r="13" spans="1:15" ht="15">
      <c r="A13" s="52" t="s">
        <v>12</v>
      </c>
      <c r="B13" s="16">
        <v>54466</v>
      </c>
      <c r="C13" s="26">
        <f t="shared" si="0"/>
        <v>119.53210727296668</v>
      </c>
      <c r="D13" s="134">
        <v>420</v>
      </c>
      <c r="E13" s="26">
        <f t="shared" si="4"/>
        <v>129.6809523809524</v>
      </c>
      <c r="F13" s="27">
        <f t="shared" si="1"/>
        <v>2.380952380952394</v>
      </c>
      <c r="G13" s="28">
        <f t="shared" si="2"/>
        <v>21.18095238095239</v>
      </c>
      <c r="H13" s="143">
        <v>127.3</v>
      </c>
      <c r="I13" s="144">
        <v>108.5</v>
      </c>
      <c r="J13" s="188">
        <v>45566</v>
      </c>
      <c r="K13" s="193">
        <f t="shared" si="5"/>
        <v>0</v>
      </c>
      <c r="L13" s="191">
        <v>420</v>
      </c>
      <c r="M13" s="164"/>
      <c r="N13" s="170">
        <v>420</v>
      </c>
      <c r="O13" s="115">
        <f t="shared" si="3"/>
        <v>0</v>
      </c>
    </row>
    <row r="14" spans="1:15" ht="15">
      <c r="A14" s="52" t="s">
        <v>13</v>
      </c>
      <c r="B14" s="16">
        <v>235929</v>
      </c>
      <c r="C14" s="26">
        <f>B14/J14*100</f>
        <v>114.25188499702176</v>
      </c>
      <c r="D14" s="134">
        <v>1735</v>
      </c>
      <c r="E14" s="26">
        <f t="shared" si="4"/>
        <v>135.9821325648415</v>
      </c>
      <c r="F14" s="27">
        <f t="shared" si="1"/>
        <v>0.8821325648414984</v>
      </c>
      <c r="G14" s="28">
        <f t="shared" si="2"/>
        <v>16.582132564841487</v>
      </c>
      <c r="H14" s="143">
        <v>135.1</v>
      </c>
      <c r="I14" s="144">
        <v>119.4</v>
      </c>
      <c r="J14" s="188">
        <v>206499</v>
      </c>
      <c r="K14" s="193">
        <f t="shared" si="5"/>
        <v>5</v>
      </c>
      <c r="L14" s="190">
        <v>1730</v>
      </c>
      <c r="M14" s="163"/>
      <c r="N14" s="170">
        <v>1735</v>
      </c>
      <c r="O14" s="115">
        <f t="shared" si="3"/>
        <v>0</v>
      </c>
    </row>
    <row r="15" spans="1:15" ht="15">
      <c r="A15" s="52" t="s">
        <v>14</v>
      </c>
      <c r="B15" s="16">
        <v>202625</v>
      </c>
      <c r="C15" s="26">
        <f aca="true" t="shared" si="6" ref="C15:C27">B15/J15*100</f>
        <v>101.59238702625734</v>
      </c>
      <c r="D15" s="134">
        <v>1700</v>
      </c>
      <c r="E15" s="26">
        <f t="shared" si="4"/>
        <v>119.19117647058823</v>
      </c>
      <c r="F15" s="27">
        <f t="shared" si="1"/>
        <v>-0.30882352941176805</v>
      </c>
      <c r="G15" s="28">
        <f t="shared" si="2"/>
        <v>-1.7088235294117737</v>
      </c>
      <c r="H15" s="143">
        <v>119.5</v>
      </c>
      <c r="I15" s="144">
        <v>120.9</v>
      </c>
      <c r="J15" s="188">
        <v>199449</v>
      </c>
      <c r="K15" s="193">
        <f t="shared" si="5"/>
        <v>50</v>
      </c>
      <c r="L15" s="190">
        <v>1650</v>
      </c>
      <c r="M15" s="163"/>
      <c r="N15" s="170">
        <v>1700</v>
      </c>
      <c r="O15" s="115">
        <f t="shared" si="3"/>
        <v>0</v>
      </c>
    </row>
    <row r="16" spans="1:15" ht="15">
      <c r="A16" s="52" t="s">
        <v>38</v>
      </c>
      <c r="B16" s="16">
        <v>46141</v>
      </c>
      <c r="C16" s="26">
        <f t="shared" si="6"/>
        <v>104.47649669414002</v>
      </c>
      <c r="D16" s="134">
        <v>679</v>
      </c>
      <c r="E16" s="26">
        <f t="shared" si="4"/>
        <v>67.95434462444771</v>
      </c>
      <c r="F16" s="27">
        <f t="shared" si="1"/>
        <v>-0.04565537555228616</v>
      </c>
      <c r="G16" s="28">
        <f>I16-E16</f>
        <v>4.245655375552289</v>
      </c>
      <c r="H16" s="143">
        <v>68</v>
      </c>
      <c r="I16" s="144">
        <v>72.2</v>
      </c>
      <c r="J16" s="188">
        <v>44164</v>
      </c>
      <c r="K16" s="193">
        <f t="shared" si="5"/>
        <v>67</v>
      </c>
      <c r="L16" s="190">
        <v>612</v>
      </c>
      <c r="M16" s="163"/>
      <c r="N16" s="170">
        <v>679</v>
      </c>
      <c r="O16" s="115">
        <f t="shared" si="3"/>
        <v>0</v>
      </c>
    </row>
    <row r="17" spans="1:15" ht="15">
      <c r="A17" s="52" t="s">
        <v>15</v>
      </c>
      <c r="B17" s="16">
        <v>102438</v>
      </c>
      <c r="C17" s="26">
        <f t="shared" si="6"/>
        <v>108.9650037230082</v>
      </c>
      <c r="D17" s="134">
        <v>795</v>
      </c>
      <c r="E17" s="26">
        <f t="shared" si="4"/>
        <v>128.85283018867923</v>
      </c>
      <c r="F17" s="27">
        <f t="shared" si="1"/>
        <v>-0.8471698113207538</v>
      </c>
      <c r="G17" s="28">
        <f>E17-I17</f>
        <v>9.852830188679235</v>
      </c>
      <c r="H17" s="143">
        <v>129.7</v>
      </c>
      <c r="I17" s="144">
        <v>119</v>
      </c>
      <c r="J17" s="188">
        <v>94010</v>
      </c>
      <c r="K17" s="193">
        <f t="shared" si="5"/>
        <v>5</v>
      </c>
      <c r="L17" s="190">
        <v>790</v>
      </c>
      <c r="M17" s="163"/>
      <c r="N17" s="170">
        <v>795</v>
      </c>
      <c r="O17" s="115">
        <f t="shared" si="3"/>
        <v>0</v>
      </c>
    </row>
    <row r="18" spans="1:15" ht="15" customHeight="1">
      <c r="A18" s="83" t="s">
        <v>45</v>
      </c>
      <c r="B18" s="135">
        <v>55113</v>
      </c>
      <c r="C18" s="26">
        <f t="shared" si="6"/>
        <v>100.76608037444691</v>
      </c>
      <c r="D18" s="134">
        <v>491</v>
      </c>
      <c r="E18" s="26">
        <f t="shared" si="4"/>
        <v>112.24643584521385</v>
      </c>
      <c r="F18" s="27">
        <f t="shared" si="1"/>
        <v>-1.5535641547861445</v>
      </c>
      <c r="G18" s="28">
        <f>E18-I18</f>
        <v>-0.25356415478614736</v>
      </c>
      <c r="H18" s="143">
        <v>113.8</v>
      </c>
      <c r="I18" s="144">
        <v>112.5</v>
      </c>
      <c r="J18" s="188">
        <v>54694</v>
      </c>
      <c r="K18" s="193">
        <f t="shared" si="5"/>
        <v>5</v>
      </c>
      <c r="L18" s="190">
        <v>486</v>
      </c>
      <c r="M18" s="163"/>
      <c r="N18" s="170">
        <v>496</v>
      </c>
      <c r="O18" s="115">
        <f t="shared" si="3"/>
        <v>-5</v>
      </c>
    </row>
    <row r="19" spans="1:15" ht="15">
      <c r="A19" s="54" t="s">
        <v>16</v>
      </c>
      <c r="B19" s="16">
        <v>117858</v>
      </c>
      <c r="C19" s="26">
        <f t="shared" si="6"/>
        <v>117.49142674854454</v>
      </c>
      <c r="D19" s="134">
        <v>954</v>
      </c>
      <c r="E19" s="26">
        <f t="shared" si="4"/>
        <v>123.54088050314465</v>
      </c>
      <c r="F19" s="27">
        <f t="shared" si="1"/>
        <v>0.04088050314464908</v>
      </c>
      <c r="G19" s="28">
        <f>E19-I19</f>
        <v>9.840880503144646</v>
      </c>
      <c r="H19" s="143">
        <v>123.5</v>
      </c>
      <c r="I19" s="144">
        <v>113.7</v>
      </c>
      <c r="J19" s="188">
        <v>100312</v>
      </c>
      <c r="K19" s="193">
        <f t="shared" si="5"/>
        <v>72</v>
      </c>
      <c r="L19" s="190">
        <v>882</v>
      </c>
      <c r="M19" s="163"/>
      <c r="N19" s="170">
        <v>954</v>
      </c>
      <c r="O19" s="115">
        <f t="shared" si="3"/>
        <v>0</v>
      </c>
    </row>
    <row r="20" spans="1:15" ht="15">
      <c r="A20" s="52" t="s">
        <v>43</v>
      </c>
      <c r="B20" s="16">
        <v>163927</v>
      </c>
      <c r="C20" s="26">
        <f t="shared" si="6"/>
        <v>106.49035962997608</v>
      </c>
      <c r="D20" s="134">
        <v>1564</v>
      </c>
      <c r="E20" s="26">
        <f t="shared" si="4"/>
        <v>104.81265984654732</v>
      </c>
      <c r="F20" s="27">
        <f t="shared" si="1"/>
        <v>-0.4873401534526778</v>
      </c>
      <c r="G20" s="28">
        <f>I20-E20</f>
        <v>-2.9126598465473137</v>
      </c>
      <c r="H20" s="147">
        <v>105.3</v>
      </c>
      <c r="I20" s="144">
        <v>101.9</v>
      </c>
      <c r="J20" s="188">
        <v>153936</v>
      </c>
      <c r="K20" s="193">
        <f t="shared" si="5"/>
        <v>54</v>
      </c>
      <c r="L20" s="190">
        <v>1510</v>
      </c>
      <c r="M20" s="163"/>
      <c r="N20" s="170">
        <v>1560</v>
      </c>
      <c r="O20" s="115">
        <f t="shared" si="3"/>
        <v>4</v>
      </c>
    </row>
    <row r="21" spans="1:15" ht="15">
      <c r="A21" s="54" t="s">
        <v>98</v>
      </c>
      <c r="B21" s="16"/>
      <c r="C21" s="26">
        <f t="shared" si="6"/>
        <v>0</v>
      </c>
      <c r="D21" s="134"/>
      <c r="E21" s="26" t="e">
        <f t="shared" si="4"/>
        <v>#DIV/0!</v>
      </c>
      <c r="F21" s="27" t="e">
        <f t="shared" si="1"/>
        <v>#DIV/0!</v>
      </c>
      <c r="G21" s="28" t="e">
        <f>I21-E21</f>
        <v>#DIV/0!</v>
      </c>
      <c r="H21" s="143"/>
      <c r="I21" s="144">
        <v>85.6</v>
      </c>
      <c r="J21" s="188">
        <v>60600</v>
      </c>
      <c r="K21" s="193">
        <f t="shared" si="5"/>
        <v>-708</v>
      </c>
      <c r="L21" s="190">
        <v>708</v>
      </c>
      <c r="M21" s="163"/>
      <c r="N21" s="170"/>
      <c r="O21" s="115">
        <f t="shared" si="3"/>
        <v>0</v>
      </c>
    </row>
    <row r="22" spans="1:15" ht="15">
      <c r="A22" s="52" t="s">
        <v>17</v>
      </c>
      <c r="B22" s="135">
        <v>26625</v>
      </c>
      <c r="C22" s="26">
        <f t="shared" si="6"/>
        <v>99.05133928571429</v>
      </c>
      <c r="D22" s="134">
        <v>280</v>
      </c>
      <c r="E22" s="26">
        <f t="shared" si="4"/>
        <v>95.08928571428571</v>
      </c>
      <c r="F22" s="27">
        <f t="shared" si="1"/>
        <v>-1.4107142857142918</v>
      </c>
      <c r="G22" s="28">
        <f aca="true" t="shared" si="7" ref="G22:G27">E22-I22</f>
        <v>-0.9107142857142918</v>
      </c>
      <c r="H22" s="143">
        <v>96.5</v>
      </c>
      <c r="I22" s="144">
        <v>96</v>
      </c>
      <c r="J22" s="188">
        <v>26880</v>
      </c>
      <c r="K22" s="193">
        <f t="shared" si="5"/>
        <v>0</v>
      </c>
      <c r="L22" s="190">
        <v>280</v>
      </c>
      <c r="M22" s="163"/>
      <c r="N22" s="170">
        <v>280</v>
      </c>
      <c r="O22" s="115">
        <f t="shared" si="3"/>
        <v>0</v>
      </c>
    </row>
    <row r="23" spans="1:15" ht="15.75" thickBot="1">
      <c r="A23" s="58" t="s">
        <v>76</v>
      </c>
      <c r="B23" s="132">
        <v>25000</v>
      </c>
      <c r="C23" s="29">
        <f t="shared" si="6"/>
        <v>113.63636363636364</v>
      </c>
      <c r="D23" s="133">
        <v>210</v>
      </c>
      <c r="E23" s="29">
        <f t="shared" si="4"/>
        <v>119.04761904761905</v>
      </c>
      <c r="F23" s="27">
        <f t="shared" si="1"/>
        <v>5.947619047619057</v>
      </c>
      <c r="G23" s="28">
        <f t="shared" si="7"/>
        <v>14.247619047619054</v>
      </c>
      <c r="H23" s="148">
        <v>113.1</v>
      </c>
      <c r="I23" s="149">
        <v>104.8</v>
      </c>
      <c r="J23" s="189">
        <v>22000</v>
      </c>
      <c r="K23" s="193">
        <f t="shared" si="5"/>
        <v>0</v>
      </c>
      <c r="L23" s="192">
        <v>210</v>
      </c>
      <c r="M23" s="165"/>
      <c r="N23" s="170">
        <v>210</v>
      </c>
      <c r="O23" s="121">
        <f t="shared" si="3"/>
        <v>0</v>
      </c>
    </row>
    <row r="24" spans="1:15" ht="15.75" thickBot="1">
      <c r="A24" s="99" t="s">
        <v>19</v>
      </c>
      <c r="B24" s="31">
        <f>SUM(B7:B23)</f>
        <v>1894790</v>
      </c>
      <c r="C24" s="32">
        <f t="shared" si="6"/>
        <v>105.25587790075966</v>
      </c>
      <c r="D24" s="175">
        <f>SUM(D7:D23)</f>
        <v>16170</v>
      </c>
      <c r="E24" s="32">
        <f t="shared" si="4"/>
        <v>117.17934446505875</v>
      </c>
      <c r="F24" s="32">
        <f t="shared" si="1"/>
        <v>0.2793444650587418</v>
      </c>
      <c r="G24" s="33">
        <f t="shared" si="7"/>
        <v>8.479344465058745</v>
      </c>
      <c r="H24" s="150">
        <v>116.9</v>
      </c>
      <c r="I24" s="151">
        <v>108.7</v>
      </c>
      <c r="J24" s="152">
        <f>SUM(J7:J23)</f>
        <v>1800175</v>
      </c>
      <c r="K24" s="101">
        <f>D24-L24</f>
        <v>-398</v>
      </c>
      <c r="L24" s="166">
        <f>SUM(L7:L23)</f>
        <v>16568</v>
      </c>
      <c r="M24" s="163"/>
      <c r="N24" s="172">
        <f>SUM(N7:N23)</f>
        <v>16171</v>
      </c>
      <c r="O24" s="115">
        <f t="shared" si="3"/>
        <v>-1</v>
      </c>
    </row>
    <row r="25" spans="1:15" ht="15">
      <c r="A25" s="56" t="s">
        <v>26</v>
      </c>
      <c r="B25" s="18">
        <v>51242</v>
      </c>
      <c r="C25" s="40">
        <f t="shared" si="6"/>
        <v>102.31415849689516</v>
      </c>
      <c r="D25" s="177">
        <v>579</v>
      </c>
      <c r="E25" s="41">
        <f t="shared" si="4"/>
        <v>88.50086355785838</v>
      </c>
      <c r="F25" s="41">
        <f t="shared" si="1"/>
        <v>0.0008635578583806591</v>
      </c>
      <c r="G25" s="41">
        <f t="shared" si="7"/>
        <v>2.0008635578583807</v>
      </c>
      <c r="H25" s="155">
        <v>88.5</v>
      </c>
      <c r="I25" s="155">
        <v>86.5</v>
      </c>
      <c r="J25" s="156">
        <v>50083</v>
      </c>
      <c r="K25" s="79">
        <f>D25-L25</f>
        <v>0</v>
      </c>
      <c r="L25" s="168">
        <v>579</v>
      </c>
      <c r="M25" s="163"/>
      <c r="N25" s="170">
        <v>579</v>
      </c>
      <c r="O25" s="115">
        <f t="shared" si="3"/>
        <v>0</v>
      </c>
    </row>
    <row r="26" spans="1:15" ht="15" customHeight="1" thickBot="1">
      <c r="A26" s="136" t="s">
        <v>86</v>
      </c>
      <c r="B26" s="23">
        <v>31284</v>
      </c>
      <c r="C26" s="29">
        <f t="shared" si="6"/>
        <v>115.5499741449361</v>
      </c>
      <c r="D26" s="178">
        <v>359</v>
      </c>
      <c r="E26" s="42">
        <f t="shared" si="4"/>
        <v>87.14206128133705</v>
      </c>
      <c r="F26" s="27">
        <f t="shared" si="1"/>
        <v>0.14206128133704965</v>
      </c>
      <c r="G26" s="27">
        <f t="shared" si="7"/>
        <v>10.042061281337055</v>
      </c>
      <c r="H26" s="157">
        <v>87</v>
      </c>
      <c r="I26" s="157">
        <v>77.1</v>
      </c>
      <c r="J26" s="158">
        <v>27074</v>
      </c>
      <c r="K26" s="82">
        <f>D26-L26</f>
        <v>8</v>
      </c>
      <c r="L26" s="169">
        <v>351</v>
      </c>
      <c r="M26" s="163"/>
      <c r="N26" s="170">
        <v>348</v>
      </c>
      <c r="O26" s="115">
        <f t="shared" si="3"/>
        <v>11</v>
      </c>
    </row>
    <row r="27" spans="1:15" ht="15.75" thickBot="1">
      <c r="A27" s="43" t="s">
        <v>20</v>
      </c>
      <c r="B27" s="36">
        <f>SUM(B24:B26)</f>
        <v>1977316</v>
      </c>
      <c r="C27" s="44">
        <f t="shared" si="6"/>
        <v>105.3258560552955</v>
      </c>
      <c r="D27" s="161">
        <f>SUM(D24:D26)</f>
        <v>17108</v>
      </c>
      <c r="E27" s="32">
        <f t="shared" si="4"/>
        <v>115.57844283376198</v>
      </c>
      <c r="F27" s="44">
        <f t="shared" si="1"/>
        <v>0.27844283376198575</v>
      </c>
      <c r="G27" s="45">
        <f t="shared" si="7"/>
        <v>8.278442833761986</v>
      </c>
      <c r="H27" s="159">
        <v>115.3</v>
      </c>
      <c r="I27" s="160">
        <v>107.3</v>
      </c>
      <c r="J27" s="161">
        <f>SUM(J24:J26)</f>
        <v>1877332</v>
      </c>
      <c r="K27" s="35">
        <f>D27-L27</f>
        <v>-390</v>
      </c>
      <c r="L27" s="161">
        <f>L24+L25+L26</f>
        <v>17498</v>
      </c>
      <c r="M27" s="163"/>
      <c r="N27" s="173">
        <f>SUM(N24:N26)</f>
        <v>17098</v>
      </c>
      <c r="O27" s="115">
        <f t="shared" si="3"/>
        <v>10</v>
      </c>
    </row>
    <row r="28" spans="1:12" ht="15">
      <c r="A28" s="46"/>
      <c r="B28" s="47" t="s">
        <v>25</v>
      </c>
      <c r="C28" s="46"/>
      <c r="D28" s="46"/>
      <c r="E28" s="46"/>
      <c r="F28" s="48"/>
      <c r="G28" s="46"/>
      <c r="H28" s="49"/>
      <c r="I28" s="48"/>
      <c r="J28" s="50"/>
      <c r="K28" s="48"/>
      <c r="L28" s="48"/>
    </row>
    <row r="29" spans="1:12" ht="15">
      <c r="A29" s="85" t="s">
        <v>65</v>
      </c>
      <c r="B29" s="46"/>
      <c r="C29" s="46"/>
      <c r="D29" s="20">
        <f>L27</f>
        <v>17498</v>
      </c>
      <c r="E29" s="86"/>
      <c r="F29" s="48"/>
      <c r="G29" s="46"/>
      <c r="H29" s="87"/>
      <c r="I29" s="46">
        <v>2017</v>
      </c>
      <c r="J29" s="48">
        <v>2017</v>
      </c>
      <c r="K29" s="48"/>
      <c r="L29" s="48">
        <v>2017</v>
      </c>
    </row>
    <row r="30" spans="1:12" ht="15">
      <c r="A30" s="88" t="s">
        <v>21</v>
      </c>
      <c r="B30" s="86"/>
      <c r="C30" s="86"/>
      <c r="D30" s="20">
        <f>N27</f>
        <v>17098</v>
      </c>
      <c r="E30" s="46"/>
      <c r="F30" s="89"/>
      <c r="G30" s="86"/>
      <c r="H30" s="87"/>
      <c r="I30" s="90"/>
      <c r="J30" s="90"/>
      <c r="K30" s="90"/>
      <c r="L30" s="90"/>
    </row>
    <row r="31" spans="1:12" ht="15">
      <c r="A31" s="91" t="s">
        <v>22</v>
      </c>
      <c r="B31" s="91"/>
      <c r="C31" s="91"/>
      <c r="D31" s="92"/>
      <c r="E31" s="86"/>
      <c r="F31" s="90"/>
      <c r="G31" s="86"/>
      <c r="H31" s="87"/>
      <c r="I31" s="90"/>
      <c r="J31" s="90"/>
      <c r="K31" s="90"/>
      <c r="L31" s="90"/>
    </row>
    <row r="32" spans="1:12" ht="15">
      <c r="A32" s="4" t="s">
        <v>23</v>
      </c>
      <c r="B32" s="93"/>
      <c r="C32" s="93"/>
      <c r="D32" s="94">
        <f>D27-D29</f>
        <v>-390</v>
      </c>
      <c r="E32" s="88"/>
      <c r="F32" s="88"/>
      <c r="G32" s="95"/>
      <c r="H32" s="96"/>
      <c r="I32" s="97"/>
      <c r="J32" s="95"/>
      <c r="K32" s="98"/>
      <c r="L32" s="98"/>
    </row>
    <row r="33" spans="1:12" ht="15">
      <c r="A33" s="4" t="s">
        <v>24</v>
      </c>
      <c r="B33" s="93"/>
      <c r="C33" s="93"/>
      <c r="D33" s="94">
        <f>D27-D30</f>
        <v>10</v>
      </c>
      <c r="E33" s="86"/>
      <c r="F33" s="98"/>
      <c r="G33" s="86"/>
      <c r="H33" s="87"/>
      <c r="I33" s="98" t="s">
        <v>35</v>
      </c>
      <c r="J33" s="98"/>
      <c r="K33" s="98"/>
      <c r="L33" s="98"/>
    </row>
  </sheetData>
  <sheetProtection/>
  <mergeCells count="14">
    <mergeCell ref="E4:E6"/>
    <mergeCell ref="H4:H6"/>
    <mergeCell ref="I4:I6"/>
    <mergeCell ref="J4:J6"/>
    <mergeCell ref="K4:K6"/>
    <mergeCell ref="L4:L6"/>
    <mergeCell ref="F5:F6"/>
    <mergeCell ref="G5:G6"/>
    <mergeCell ref="N5:O5"/>
    <mergeCell ref="A2:L3"/>
    <mergeCell ref="A4:A6"/>
    <mergeCell ref="B4:B6"/>
    <mergeCell ref="C4:C6"/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7273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39.00390625" style="0" customWidth="1"/>
    <col min="2" max="2" width="11.140625" style="0" customWidth="1"/>
    <col min="10" max="10" width="14.140625" style="0" customWidth="1"/>
  </cols>
  <sheetData>
    <row r="1" spans="1:12" ht="15">
      <c r="A1" s="202" t="s">
        <v>95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20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  <c r="S3" s="141"/>
      <c r="T3" t="s">
        <v>71</v>
      </c>
    </row>
    <row r="4" spans="1:20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  <c r="S4" s="140"/>
      <c r="T4" t="s">
        <v>70</v>
      </c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199"/>
      <c r="L5" s="213"/>
      <c r="N5" s="142" t="s">
        <v>54</v>
      </c>
      <c r="O5" s="137" t="s">
        <v>61</v>
      </c>
    </row>
    <row r="6" spans="1:15" ht="15">
      <c r="A6" s="52" t="s">
        <v>7</v>
      </c>
      <c r="B6" s="16">
        <v>113570</v>
      </c>
      <c r="C6" s="26">
        <f aca="true" t="shared" si="0" ref="C6:C12">B6/J6*100</f>
        <v>100.21000247061731</v>
      </c>
      <c r="D6" s="134">
        <v>1000</v>
      </c>
      <c r="E6" s="26">
        <f>B6/D6</f>
        <v>113.57</v>
      </c>
      <c r="F6" s="27">
        <f aca="true" t="shared" si="1" ref="F6:F26">E6-H6</f>
        <v>-0.030000000000001137</v>
      </c>
      <c r="G6" s="28">
        <f aca="true" t="shared" si="2" ref="G6:G14">E6-I6</f>
        <v>0.269999999999996</v>
      </c>
      <c r="H6" s="143">
        <v>113.6</v>
      </c>
      <c r="I6" s="144">
        <v>113.3</v>
      </c>
      <c r="J6" s="188">
        <v>113332</v>
      </c>
      <c r="K6" s="193">
        <f>D6-L6</f>
        <v>0</v>
      </c>
      <c r="L6" s="190">
        <v>1000</v>
      </c>
      <c r="M6" s="163"/>
      <c r="N6" s="170">
        <v>1000</v>
      </c>
      <c r="O6" s="115">
        <f aca="true" t="shared" si="3" ref="O6:O26">D6-N6</f>
        <v>0</v>
      </c>
    </row>
    <row r="7" spans="1:15" ht="15">
      <c r="A7" s="52" t="s">
        <v>8</v>
      </c>
      <c r="B7" s="16">
        <v>126641</v>
      </c>
      <c r="C7" s="26">
        <f t="shared" si="0"/>
        <v>114.10127038471933</v>
      </c>
      <c r="D7" s="134">
        <v>1132</v>
      </c>
      <c r="E7" s="26">
        <f aca="true" t="shared" si="4" ref="E7:E26">B7/D7</f>
        <v>111.87367491166077</v>
      </c>
      <c r="F7" s="27">
        <f t="shared" si="1"/>
        <v>3.273674911660777</v>
      </c>
      <c r="G7" s="28">
        <f t="shared" si="2"/>
        <v>15.373674911660771</v>
      </c>
      <c r="H7" s="143">
        <v>108.6</v>
      </c>
      <c r="I7" s="144">
        <v>96.5</v>
      </c>
      <c r="J7" s="188">
        <v>110990</v>
      </c>
      <c r="K7" s="193">
        <f aca="true" t="shared" si="5" ref="K7:K22">D7-L7</f>
        <v>-18</v>
      </c>
      <c r="L7" s="190">
        <v>1150</v>
      </c>
      <c r="M7" s="163"/>
      <c r="N7" s="170">
        <v>1132</v>
      </c>
      <c r="O7" s="115">
        <f t="shared" si="3"/>
        <v>0</v>
      </c>
    </row>
    <row r="8" spans="1:15" ht="15">
      <c r="A8" s="52" t="s">
        <v>9</v>
      </c>
      <c r="B8" s="16">
        <v>129521</v>
      </c>
      <c r="C8" s="26">
        <f t="shared" si="0"/>
        <v>111.9068602039053</v>
      </c>
      <c r="D8" s="134">
        <v>778</v>
      </c>
      <c r="E8" s="26">
        <f t="shared" si="4"/>
        <v>166.47943444730078</v>
      </c>
      <c r="F8" s="27">
        <f t="shared" si="1"/>
        <v>-1.0205655526992246</v>
      </c>
      <c r="G8" s="28">
        <f t="shared" si="2"/>
        <v>17.679434447300764</v>
      </c>
      <c r="H8" s="143">
        <v>167.5</v>
      </c>
      <c r="I8" s="144">
        <v>148.8</v>
      </c>
      <c r="J8" s="188">
        <v>115740</v>
      </c>
      <c r="K8" s="193">
        <f t="shared" si="5"/>
        <v>0</v>
      </c>
      <c r="L8" s="190">
        <v>778</v>
      </c>
      <c r="M8" s="163"/>
      <c r="N8" s="170">
        <v>778</v>
      </c>
      <c r="O8" s="115">
        <f t="shared" si="3"/>
        <v>0</v>
      </c>
    </row>
    <row r="9" spans="1:15" ht="15">
      <c r="A9" s="52" t="s">
        <v>10</v>
      </c>
      <c r="B9" s="135">
        <v>101990</v>
      </c>
      <c r="C9" s="26">
        <f t="shared" si="0"/>
        <v>124.4311596413103</v>
      </c>
      <c r="D9" s="134">
        <v>1075</v>
      </c>
      <c r="E9" s="26">
        <f t="shared" si="4"/>
        <v>94.87441860465117</v>
      </c>
      <c r="F9" s="27">
        <f t="shared" si="1"/>
        <v>3.474418604651163</v>
      </c>
      <c r="G9" s="28">
        <f t="shared" si="2"/>
        <v>17.174418604651166</v>
      </c>
      <c r="H9" s="145">
        <v>91.4</v>
      </c>
      <c r="I9" s="144">
        <v>77.7</v>
      </c>
      <c r="J9" s="188">
        <v>81965</v>
      </c>
      <c r="K9" s="193">
        <f t="shared" si="5"/>
        <v>20</v>
      </c>
      <c r="L9" s="190">
        <v>1055</v>
      </c>
      <c r="M9" s="163"/>
      <c r="N9" s="170">
        <v>1075</v>
      </c>
      <c r="O9" s="115">
        <f t="shared" si="3"/>
        <v>0</v>
      </c>
    </row>
    <row r="10" spans="1:15" ht="15">
      <c r="A10" s="52" t="s">
        <v>11</v>
      </c>
      <c r="B10" s="16">
        <v>148958</v>
      </c>
      <c r="C10" s="26">
        <f t="shared" si="0"/>
        <v>107.17251005475252</v>
      </c>
      <c r="D10" s="134">
        <v>1200</v>
      </c>
      <c r="E10" s="26">
        <f t="shared" si="4"/>
        <v>124.13166666666666</v>
      </c>
      <c r="F10" s="27">
        <f t="shared" si="1"/>
        <v>1.1316666666666606</v>
      </c>
      <c r="G10" s="28">
        <f t="shared" si="2"/>
        <v>8.331666666666663</v>
      </c>
      <c r="H10" s="143">
        <v>123</v>
      </c>
      <c r="I10" s="144">
        <v>115.8</v>
      </c>
      <c r="J10" s="188">
        <v>138989</v>
      </c>
      <c r="K10" s="193">
        <f t="shared" si="5"/>
        <v>0</v>
      </c>
      <c r="L10" s="190">
        <v>1200</v>
      </c>
      <c r="M10" s="163"/>
      <c r="N10" s="170">
        <v>1200</v>
      </c>
      <c r="O10" s="115">
        <f t="shared" si="3"/>
        <v>0</v>
      </c>
    </row>
    <row r="11" spans="1:15" ht="15">
      <c r="A11" s="52" t="s">
        <v>41</v>
      </c>
      <c r="B11" s="16">
        <v>250546</v>
      </c>
      <c r="C11" s="26">
        <f>B11/J11*100</f>
        <v>104.31897007573707</v>
      </c>
      <c r="D11" s="134">
        <v>2155</v>
      </c>
      <c r="E11" s="26">
        <f t="shared" si="4"/>
        <v>116.26264501160092</v>
      </c>
      <c r="F11" s="27">
        <f t="shared" si="1"/>
        <v>-0.5373549883990734</v>
      </c>
      <c r="G11" s="28">
        <f t="shared" si="2"/>
        <v>3.1626450116009295</v>
      </c>
      <c r="H11" s="143">
        <v>116.8</v>
      </c>
      <c r="I11" s="144">
        <v>113.1</v>
      </c>
      <c r="J11" s="188">
        <v>240173</v>
      </c>
      <c r="K11" s="193">
        <f t="shared" si="5"/>
        <v>31</v>
      </c>
      <c r="L11" s="190">
        <v>2124</v>
      </c>
      <c r="M11" s="163"/>
      <c r="N11" s="170">
        <v>2155</v>
      </c>
      <c r="O11" s="115">
        <f t="shared" si="3"/>
        <v>0</v>
      </c>
    </row>
    <row r="12" spans="1:15" ht="15">
      <c r="A12" s="52" t="s">
        <v>12</v>
      </c>
      <c r="B12" s="16">
        <v>54794</v>
      </c>
      <c r="C12" s="26">
        <f t="shared" si="0"/>
        <v>120.52968478476056</v>
      </c>
      <c r="D12" s="134">
        <v>420</v>
      </c>
      <c r="E12" s="26">
        <f t="shared" si="4"/>
        <v>130.46190476190475</v>
      </c>
      <c r="F12" s="27">
        <f t="shared" si="1"/>
        <v>0.7619047619047592</v>
      </c>
      <c r="G12" s="28">
        <f t="shared" si="2"/>
        <v>22.261904761904745</v>
      </c>
      <c r="H12" s="143">
        <v>129.7</v>
      </c>
      <c r="I12" s="144">
        <v>108.2</v>
      </c>
      <c r="J12" s="188">
        <v>45461</v>
      </c>
      <c r="K12" s="193">
        <f t="shared" si="5"/>
        <v>0</v>
      </c>
      <c r="L12" s="191">
        <v>420</v>
      </c>
      <c r="M12" s="164"/>
      <c r="N12" s="170">
        <v>420</v>
      </c>
      <c r="O12" s="115">
        <f t="shared" si="3"/>
        <v>0</v>
      </c>
    </row>
    <row r="13" spans="1:15" ht="15">
      <c r="A13" s="52" t="s">
        <v>13</v>
      </c>
      <c r="B13" s="16">
        <v>235009</v>
      </c>
      <c r="C13" s="26">
        <f>B13/J13*100</f>
        <v>115.1192295634454</v>
      </c>
      <c r="D13" s="134">
        <v>1750</v>
      </c>
      <c r="E13" s="26">
        <f t="shared" si="4"/>
        <v>134.29085714285713</v>
      </c>
      <c r="F13" s="27">
        <f t="shared" si="1"/>
        <v>-1.709142857142865</v>
      </c>
      <c r="G13" s="28">
        <f t="shared" si="2"/>
        <v>16.290857142857135</v>
      </c>
      <c r="H13" s="143">
        <v>136</v>
      </c>
      <c r="I13" s="144">
        <v>118</v>
      </c>
      <c r="J13" s="188">
        <v>204144</v>
      </c>
      <c r="K13" s="193">
        <f t="shared" si="5"/>
        <v>20</v>
      </c>
      <c r="L13" s="190">
        <v>1730</v>
      </c>
      <c r="M13" s="163"/>
      <c r="N13" s="170">
        <v>1750</v>
      </c>
      <c r="O13" s="115">
        <f t="shared" si="3"/>
        <v>0</v>
      </c>
    </row>
    <row r="14" spans="1:15" ht="15">
      <c r="A14" s="52" t="s">
        <v>14</v>
      </c>
      <c r="B14" s="16">
        <v>199725</v>
      </c>
      <c r="C14" s="26">
        <f aca="true" t="shared" si="6" ref="C14:C26">B14/J14*100</f>
        <v>100.22581859239743</v>
      </c>
      <c r="D14" s="134">
        <v>1700</v>
      </c>
      <c r="E14" s="26">
        <f t="shared" si="4"/>
        <v>117.48529411764706</v>
      </c>
      <c r="F14" s="27">
        <f t="shared" si="1"/>
        <v>-1.7147058823529449</v>
      </c>
      <c r="G14" s="28">
        <f t="shared" si="2"/>
        <v>-2.514705882352942</v>
      </c>
      <c r="H14" s="143">
        <v>119.2</v>
      </c>
      <c r="I14" s="144">
        <v>120</v>
      </c>
      <c r="J14" s="188">
        <v>199275</v>
      </c>
      <c r="K14" s="193">
        <f t="shared" si="5"/>
        <v>40</v>
      </c>
      <c r="L14" s="190">
        <v>1660</v>
      </c>
      <c r="M14" s="163"/>
      <c r="N14" s="170">
        <v>1700</v>
      </c>
      <c r="O14" s="115">
        <f t="shared" si="3"/>
        <v>0</v>
      </c>
    </row>
    <row r="15" spans="1:15" ht="15">
      <c r="A15" s="52" t="s">
        <v>38</v>
      </c>
      <c r="B15" s="16">
        <v>46730</v>
      </c>
      <c r="C15" s="26">
        <f t="shared" si="6"/>
        <v>106.91406607486044</v>
      </c>
      <c r="D15" s="134">
        <v>671</v>
      </c>
      <c r="E15" s="26">
        <f t="shared" si="4"/>
        <v>69.64232488822653</v>
      </c>
      <c r="F15" s="27">
        <f t="shared" si="1"/>
        <v>1.6423248882265256</v>
      </c>
      <c r="G15" s="28">
        <f>I15-E15</f>
        <v>1.7576751117734801</v>
      </c>
      <c r="H15" s="143">
        <v>68</v>
      </c>
      <c r="I15" s="144">
        <v>71.4</v>
      </c>
      <c r="J15" s="188">
        <v>43708</v>
      </c>
      <c r="K15" s="193">
        <f t="shared" si="5"/>
        <v>59</v>
      </c>
      <c r="L15" s="190">
        <v>612</v>
      </c>
      <c r="M15" s="163"/>
      <c r="N15" s="170">
        <v>671</v>
      </c>
      <c r="O15" s="115">
        <f t="shared" si="3"/>
        <v>0</v>
      </c>
    </row>
    <row r="16" spans="1:15" ht="15">
      <c r="A16" s="52" t="s">
        <v>15</v>
      </c>
      <c r="B16" s="16">
        <v>102419</v>
      </c>
      <c r="C16" s="26">
        <f t="shared" si="6"/>
        <v>108.90077407281389</v>
      </c>
      <c r="D16" s="134">
        <v>795</v>
      </c>
      <c r="E16" s="26">
        <f t="shared" si="4"/>
        <v>128.82893081761006</v>
      </c>
      <c r="F16" s="27">
        <f t="shared" si="1"/>
        <v>-0.07106918238994808</v>
      </c>
      <c r="G16" s="28">
        <f>E16-I16</f>
        <v>9.828930817610058</v>
      </c>
      <c r="H16" s="143">
        <v>128.9</v>
      </c>
      <c r="I16" s="144">
        <v>119</v>
      </c>
      <c r="J16" s="188">
        <v>94048</v>
      </c>
      <c r="K16" s="193">
        <f t="shared" si="5"/>
        <v>5</v>
      </c>
      <c r="L16" s="190">
        <v>790</v>
      </c>
      <c r="M16" s="163"/>
      <c r="N16" s="170">
        <v>795</v>
      </c>
      <c r="O16" s="115">
        <f t="shared" si="3"/>
        <v>0</v>
      </c>
    </row>
    <row r="17" spans="1:15" ht="16.5" customHeight="1">
      <c r="A17" s="83" t="s">
        <v>45</v>
      </c>
      <c r="B17" s="135">
        <v>53753</v>
      </c>
      <c r="C17" s="26">
        <f t="shared" si="6"/>
        <v>99.36410521840398</v>
      </c>
      <c r="D17" s="134">
        <v>493</v>
      </c>
      <c r="E17" s="26">
        <f t="shared" si="4"/>
        <v>109.03245436105476</v>
      </c>
      <c r="F17" s="27">
        <f t="shared" si="1"/>
        <v>-3.167545638945242</v>
      </c>
      <c r="G17" s="28">
        <f>E17-I17</f>
        <v>-2.0675456389452336</v>
      </c>
      <c r="H17" s="143">
        <v>112.2</v>
      </c>
      <c r="I17" s="144">
        <v>111.1</v>
      </c>
      <c r="J17" s="188">
        <v>54097</v>
      </c>
      <c r="K17" s="193">
        <f t="shared" si="5"/>
        <v>6</v>
      </c>
      <c r="L17" s="190">
        <v>487</v>
      </c>
      <c r="M17" s="163"/>
      <c r="N17" s="170">
        <v>493</v>
      </c>
      <c r="O17" s="115">
        <f t="shared" si="3"/>
        <v>0</v>
      </c>
    </row>
    <row r="18" spans="1:15" ht="15">
      <c r="A18" s="54" t="s">
        <v>16</v>
      </c>
      <c r="B18" s="16">
        <v>117250</v>
      </c>
      <c r="C18" s="26">
        <f t="shared" si="6"/>
        <v>118.62726251783202</v>
      </c>
      <c r="D18" s="134">
        <v>997</v>
      </c>
      <c r="E18" s="26">
        <f t="shared" si="4"/>
        <v>117.60280842527582</v>
      </c>
      <c r="F18" s="27">
        <f t="shared" si="1"/>
        <v>-5.897191574724175</v>
      </c>
      <c r="G18" s="28">
        <f>E18-I18</f>
        <v>6.902808425275822</v>
      </c>
      <c r="H18" s="143">
        <v>123.5</v>
      </c>
      <c r="I18" s="144">
        <v>110.7</v>
      </c>
      <c r="J18" s="188">
        <v>98839</v>
      </c>
      <c r="K18" s="193">
        <f t="shared" si="5"/>
        <v>104</v>
      </c>
      <c r="L18" s="190">
        <v>893</v>
      </c>
      <c r="M18" s="163"/>
      <c r="N18" s="170">
        <v>997</v>
      </c>
      <c r="O18" s="115">
        <f t="shared" si="3"/>
        <v>0</v>
      </c>
    </row>
    <row r="19" spans="1:15" ht="15">
      <c r="A19" s="52" t="s">
        <v>43</v>
      </c>
      <c r="B19" s="16">
        <v>162432</v>
      </c>
      <c r="C19" s="26">
        <f t="shared" si="6"/>
        <v>106.09744149134208</v>
      </c>
      <c r="D19" s="134">
        <v>1566</v>
      </c>
      <c r="E19" s="26">
        <f t="shared" si="4"/>
        <v>103.72413793103448</v>
      </c>
      <c r="F19" s="27">
        <f t="shared" si="1"/>
        <v>-1.0758620689655203</v>
      </c>
      <c r="G19" s="28">
        <f>I19-E19</f>
        <v>-2.324137931034471</v>
      </c>
      <c r="H19" s="147">
        <v>104.8</v>
      </c>
      <c r="I19" s="144">
        <v>101.4</v>
      </c>
      <c r="J19" s="188">
        <v>153097</v>
      </c>
      <c r="K19" s="193">
        <f t="shared" si="5"/>
        <v>56</v>
      </c>
      <c r="L19" s="190">
        <v>1510</v>
      </c>
      <c r="M19" s="163"/>
      <c r="N19" s="170">
        <v>1566</v>
      </c>
      <c r="O19" s="115">
        <f t="shared" si="3"/>
        <v>0</v>
      </c>
    </row>
    <row r="20" spans="1:15" ht="15">
      <c r="A20" s="54" t="s">
        <v>34</v>
      </c>
      <c r="B20" s="16"/>
      <c r="C20" s="26">
        <f t="shared" si="6"/>
        <v>0</v>
      </c>
      <c r="D20" s="134"/>
      <c r="E20" s="26" t="e">
        <f t="shared" si="4"/>
        <v>#DIV/0!</v>
      </c>
      <c r="F20" s="27" t="e">
        <f t="shared" si="1"/>
        <v>#DIV/0!</v>
      </c>
      <c r="G20" s="28" t="e">
        <f>I20-E20</f>
        <v>#DIV/0!</v>
      </c>
      <c r="H20" s="143"/>
      <c r="I20" s="144">
        <v>85.4</v>
      </c>
      <c r="J20" s="188">
        <v>60400</v>
      </c>
      <c r="K20" s="193">
        <f t="shared" si="5"/>
        <v>-707</v>
      </c>
      <c r="L20" s="190">
        <v>707</v>
      </c>
      <c r="M20" s="163"/>
      <c r="N20" s="170"/>
      <c r="O20" s="115">
        <f t="shared" si="3"/>
        <v>0</v>
      </c>
    </row>
    <row r="21" spans="1:15" ht="15">
      <c r="A21" s="52" t="s">
        <v>17</v>
      </c>
      <c r="B21" s="135">
        <v>26420</v>
      </c>
      <c r="C21" s="26">
        <f t="shared" si="6"/>
        <v>98.28869047619048</v>
      </c>
      <c r="D21" s="134">
        <v>280</v>
      </c>
      <c r="E21" s="26">
        <f t="shared" si="4"/>
        <v>94.35714285714286</v>
      </c>
      <c r="F21" s="27">
        <f t="shared" si="1"/>
        <v>-0.7428571428571331</v>
      </c>
      <c r="G21" s="28">
        <f aca="true" t="shared" si="7" ref="G21:G26">E21-I21</f>
        <v>-1.6428571428571388</v>
      </c>
      <c r="H21" s="143">
        <v>95.1</v>
      </c>
      <c r="I21" s="144">
        <v>96</v>
      </c>
      <c r="J21" s="188">
        <v>26880</v>
      </c>
      <c r="K21" s="193">
        <f t="shared" si="5"/>
        <v>0</v>
      </c>
      <c r="L21" s="190">
        <v>280</v>
      </c>
      <c r="M21" s="163"/>
      <c r="N21" s="170">
        <v>280</v>
      </c>
      <c r="O21" s="115">
        <f t="shared" si="3"/>
        <v>0</v>
      </c>
    </row>
    <row r="22" spans="1:15" ht="15.75" thickBot="1">
      <c r="A22" s="58" t="s">
        <v>76</v>
      </c>
      <c r="B22" s="132">
        <v>24480</v>
      </c>
      <c r="C22" s="29">
        <f t="shared" si="6"/>
        <v>110.3199639477242</v>
      </c>
      <c r="D22" s="133">
        <v>210</v>
      </c>
      <c r="E22" s="29">
        <f t="shared" si="4"/>
        <v>116.57142857142857</v>
      </c>
      <c r="F22" s="27">
        <f t="shared" si="1"/>
        <v>-2.4285714285714306</v>
      </c>
      <c r="G22" s="28">
        <f t="shared" si="7"/>
        <v>10.871428571428567</v>
      </c>
      <c r="H22" s="148">
        <v>119</v>
      </c>
      <c r="I22" s="149">
        <v>105.7</v>
      </c>
      <c r="J22" s="189">
        <v>22190</v>
      </c>
      <c r="K22" s="193">
        <f t="shared" si="5"/>
        <v>0</v>
      </c>
      <c r="L22" s="192">
        <v>210</v>
      </c>
      <c r="M22" s="165"/>
      <c r="N22" s="170">
        <v>210</v>
      </c>
      <c r="O22" s="121">
        <f t="shared" si="3"/>
        <v>0</v>
      </c>
    </row>
    <row r="23" spans="1:15" ht="15.75" thickBot="1">
      <c r="A23" s="99" t="s">
        <v>19</v>
      </c>
      <c r="B23" s="31">
        <f>SUM(B6:B22)</f>
        <v>1894238</v>
      </c>
      <c r="C23" s="32">
        <f t="shared" si="6"/>
        <v>105.04123487241368</v>
      </c>
      <c r="D23" s="175">
        <f>SUM(D6:D22)</f>
        <v>16222</v>
      </c>
      <c r="E23" s="32">
        <f t="shared" si="4"/>
        <v>116.76969547528049</v>
      </c>
      <c r="F23" s="32">
        <f t="shared" si="1"/>
        <v>-0.4303045247195172</v>
      </c>
      <c r="G23" s="33">
        <f t="shared" si="7"/>
        <v>8.169695475280491</v>
      </c>
      <c r="H23" s="150">
        <v>117.2</v>
      </c>
      <c r="I23" s="151">
        <v>108.6</v>
      </c>
      <c r="J23" s="152">
        <f>SUM(J6:J22)</f>
        <v>1803328</v>
      </c>
      <c r="K23" s="101">
        <f>D23-L23</f>
        <v>-384</v>
      </c>
      <c r="L23" s="166">
        <f>SUM(L6:L22)</f>
        <v>16606</v>
      </c>
      <c r="M23" s="163"/>
      <c r="N23" s="172">
        <f>SUM(N6:N22)</f>
        <v>16222</v>
      </c>
      <c r="O23" s="115">
        <f t="shared" si="3"/>
        <v>0</v>
      </c>
    </row>
    <row r="24" spans="1:15" ht="15">
      <c r="A24" s="56" t="s">
        <v>26</v>
      </c>
      <c r="B24" s="18">
        <v>51242</v>
      </c>
      <c r="C24" s="40">
        <f t="shared" si="6"/>
        <v>102.31415849689516</v>
      </c>
      <c r="D24" s="177">
        <v>579</v>
      </c>
      <c r="E24" s="41">
        <f t="shared" si="4"/>
        <v>88.50086355785838</v>
      </c>
      <c r="F24" s="41">
        <f t="shared" si="1"/>
        <v>0.0008635578583806591</v>
      </c>
      <c r="G24" s="41">
        <f t="shared" si="7"/>
        <v>2.0008635578583807</v>
      </c>
      <c r="H24" s="155">
        <v>88.5</v>
      </c>
      <c r="I24" s="155">
        <v>86.5</v>
      </c>
      <c r="J24" s="156">
        <v>50083</v>
      </c>
      <c r="K24" s="79">
        <f>D24-L24</f>
        <v>0</v>
      </c>
      <c r="L24" s="168">
        <v>579</v>
      </c>
      <c r="M24" s="163"/>
      <c r="N24" s="170">
        <v>579</v>
      </c>
      <c r="O24" s="115">
        <f t="shared" si="3"/>
        <v>0</v>
      </c>
    </row>
    <row r="25" spans="1:15" ht="17.25" customHeight="1" thickBot="1">
      <c r="A25" s="136" t="s">
        <v>86</v>
      </c>
      <c r="B25" s="23">
        <v>31117</v>
      </c>
      <c r="C25" s="29">
        <f t="shared" si="6"/>
        <v>112.41284635670677</v>
      </c>
      <c r="D25" s="178">
        <v>359</v>
      </c>
      <c r="E25" s="42">
        <f t="shared" si="4"/>
        <v>86.67688022284122</v>
      </c>
      <c r="F25" s="27">
        <f t="shared" si="1"/>
        <v>-0.42311977715877447</v>
      </c>
      <c r="G25" s="27">
        <f t="shared" si="7"/>
        <v>8.276880222841214</v>
      </c>
      <c r="H25" s="157">
        <v>87.1</v>
      </c>
      <c r="I25" s="157">
        <v>78.4</v>
      </c>
      <c r="J25" s="158">
        <v>27681</v>
      </c>
      <c r="K25" s="82">
        <f>D25-L25</f>
        <v>6</v>
      </c>
      <c r="L25" s="169">
        <v>353</v>
      </c>
      <c r="M25" s="163"/>
      <c r="N25" s="170">
        <v>359</v>
      </c>
      <c r="O25" s="115">
        <f t="shared" si="3"/>
        <v>0</v>
      </c>
    </row>
    <row r="26" spans="1:15" ht="15.75" thickBot="1">
      <c r="A26" s="43" t="s">
        <v>20</v>
      </c>
      <c r="B26" s="36">
        <f>SUM(B23:B25)</f>
        <v>1976597</v>
      </c>
      <c r="C26" s="44">
        <f t="shared" si="6"/>
        <v>105.07710415014257</v>
      </c>
      <c r="D26" s="161">
        <f>SUM(D23:D25)</f>
        <v>17160</v>
      </c>
      <c r="E26" s="32">
        <f t="shared" si="4"/>
        <v>115.18630536130536</v>
      </c>
      <c r="F26" s="44">
        <f t="shared" si="1"/>
        <v>-0.4136946386946363</v>
      </c>
      <c r="G26" s="45">
        <f t="shared" si="7"/>
        <v>7.886305361305361</v>
      </c>
      <c r="H26" s="159">
        <v>115.6</v>
      </c>
      <c r="I26" s="160">
        <v>107.3</v>
      </c>
      <c r="J26" s="161">
        <f>SUM(J23:J25)</f>
        <v>1881092</v>
      </c>
      <c r="K26" s="35">
        <f>D26-L26</f>
        <v>-378</v>
      </c>
      <c r="L26" s="161">
        <f>L23+L24+L25</f>
        <v>17538</v>
      </c>
      <c r="M26" s="163"/>
      <c r="N26" s="173">
        <f>SUM(N23:N25)</f>
        <v>17160</v>
      </c>
      <c r="O26" s="115">
        <f t="shared" si="3"/>
        <v>0</v>
      </c>
    </row>
    <row r="27" spans="1:12" ht="15">
      <c r="A27" s="46"/>
      <c r="B27" s="47" t="s">
        <v>25</v>
      </c>
      <c r="C27" s="46"/>
      <c r="D27" s="46"/>
      <c r="E27" s="46"/>
      <c r="F27" s="48"/>
      <c r="G27" s="46"/>
      <c r="H27" s="49"/>
      <c r="I27" s="48"/>
      <c r="J27" s="50">
        <v>0</v>
      </c>
      <c r="K27" s="48"/>
      <c r="L27" s="48"/>
    </row>
    <row r="28" spans="1:12" ht="15">
      <c r="A28" s="85" t="s">
        <v>65</v>
      </c>
      <c r="B28" s="46"/>
      <c r="C28" s="46"/>
      <c r="D28" s="20">
        <f>L26</f>
        <v>17538</v>
      </c>
      <c r="E28" s="86"/>
      <c r="F28" s="48"/>
      <c r="G28" s="46"/>
      <c r="H28" s="87"/>
      <c r="I28" s="46">
        <v>2017</v>
      </c>
      <c r="J28" s="48">
        <v>2017</v>
      </c>
      <c r="K28" s="48"/>
      <c r="L28" s="48">
        <v>2017</v>
      </c>
    </row>
    <row r="29" spans="1:12" ht="15">
      <c r="A29" s="88" t="s">
        <v>21</v>
      </c>
      <c r="B29" s="86"/>
      <c r="C29" s="86"/>
      <c r="D29" s="20">
        <f>N26</f>
        <v>17160</v>
      </c>
      <c r="E29" s="46"/>
      <c r="F29" s="89"/>
      <c r="G29" s="86"/>
      <c r="H29" s="87"/>
      <c r="I29" s="90"/>
      <c r="J29" s="90"/>
      <c r="K29" s="90"/>
      <c r="L29" s="90"/>
    </row>
    <row r="30" spans="1:12" ht="15">
      <c r="A30" s="91" t="s">
        <v>22</v>
      </c>
      <c r="B30" s="91"/>
      <c r="C30" s="91"/>
      <c r="D30" s="92"/>
      <c r="E30" s="86"/>
      <c r="F30" s="90"/>
      <c r="G30" s="86"/>
      <c r="H30" s="87"/>
      <c r="I30" s="90"/>
      <c r="J30" s="90"/>
      <c r="K30" s="90"/>
      <c r="L30" s="90"/>
    </row>
    <row r="31" spans="1:12" ht="15">
      <c r="A31" s="4" t="s">
        <v>23</v>
      </c>
      <c r="B31" s="93"/>
      <c r="C31" s="93"/>
      <c r="D31" s="94">
        <f>D26-D28</f>
        <v>-378</v>
      </c>
      <c r="E31" s="88"/>
      <c r="F31" s="88"/>
      <c r="G31" s="95"/>
      <c r="H31" s="96"/>
      <c r="I31" s="97"/>
      <c r="J31" s="95"/>
      <c r="K31" s="98"/>
      <c r="L31" s="98"/>
    </row>
    <row r="32" spans="1:12" ht="15">
      <c r="A32" s="4" t="s">
        <v>24</v>
      </c>
      <c r="B32" s="93"/>
      <c r="C32" s="93"/>
      <c r="D32" s="94">
        <f>D26-D29</f>
        <v>0</v>
      </c>
      <c r="E32" s="86"/>
      <c r="F32" s="98"/>
      <c r="G32" s="86"/>
      <c r="H32" s="87"/>
      <c r="I32" s="98" t="s">
        <v>35</v>
      </c>
      <c r="J32" s="98"/>
      <c r="K32" s="98"/>
      <c r="L32" s="98"/>
    </row>
    <row r="1536" ht="15">
      <c r="J1536" t="s">
        <v>99</v>
      </c>
    </row>
    <row r="1537" ht="15">
      <c r="J1537" t="s">
        <v>99</v>
      </c>
    </row>
    <row r="1538" ht="15">
      <c r="J1538" t="s">
        <v>99</v>
      </c>
    </row>
    <row r="1539" ht="15">
      <c r="J1539" t="s">
        <v>99</v>
      </c>
    </row>
    <row r="1540" ht="15">
      <c r="J1540" t="s">
        <v>99</v>
      </c>
    </row>
    <row r="1541" ht="15">
      <c r="J1541" t="s">
        <v>99</v>
      </c>
    </row>
    <row r="1542" ht="15">
      <c r="J1542" t="s">
        <v>99</v>
      </c>
    </row>
    <row r="1543" ht="15">
      <c r="J1543" t="s">
        <v>99</v>
      </c>
    </row>
    <row r="1544" ht="15">
      <c r="J1544" t="s">
        <v>99</v>
      </c>
    </row>
    <row r="1545" ht="15">
      <c r="J1545" t="s">
        <v>99</v>
      </c>
    </row>
    <row r="1546" ht="15">
      <c r="J1546" t="s">
        <v>99</v>
      </c>
    </row>
    <row r="1547" ht="15">
      <c r="J1547" t="s">
        <v>99</v>
      </c>
    </row>
    <row r="1548" ht="15">
      <c r="J1548" t="s">
        <v>99</v>
      </c>
    </row>
    <row r="1549" ht="15">
      <c r="J1549" t="s">
        <v>99</v>
      </c>
    </row>
    <row r="1550" ht="15">
      <c r="J1550" t="s">
        <v>99</v>
      </c>
    </row>
    <row r="1551" ht="15">
      <c r="J1551" t="s">
        <v>99</v>
      </c>
    </row>
    <row r="1552" ht="15">
      <c r="J1552" t="s">
        <v>99</v>
      </c>
    </row>
    <row r="1553" ht="15">
      <c r="J1553" t="s">
        <v>99</v>
      </c>
    </row>
    <row r="1554" ht="15">
      <c r="J1554" t="s">
        <v>99</v>
      </c>
    </row>
    <row r="1555" ht="15">
      <c r="J1555" t="s">
        <v>99</v>
      </c>
    </row>
    <row r="1556" ht="15">
      <c r="J1556" t="s">
        <v>99</v>
      </c>
    </row>
    <row r="1557" ht="15">
      <c r="J1557" t="s">
        <v>99</v>
      </c>
    </row>
    <row r="1558" ht="15">
      <c r="J1558" t="s">
        <v>99</v>
      </c>
    </row>
    <row r="1559" ht="15">
      <c r="J1559" t="s">
        <v>99</v>
      </c>
    </row>
    <row r="1560" ht="15">
      <c r="J1560" t="s">
        <v>99</v>
      </c>
    </row>
    <row r="1561" ht="15">
      <c r="J1561" t="s">
        <v>99</v>
      </c>
    </row>
    <row r="1562" ht="15">
      <c r="J1562" t="s">
        <v>99</v>
      </c>
    </row>
    <row r="1563" ht="15">
      <c r="J1563" t="s">
        <v>99</v>
      </c>
    </row>
    <row r="1564" ht="15">
      <c r="J1564" t="s">
        <v>99</v>
      </c>
    </row>
    <row r="1565" ht="15">
      <c r="J1565" t="s">
        <v>99</v>
      </c>
    </row>
    <row r="1566" ht="15">
      <c r="J1566" t="s">
        <v>99</v>
      </c>
    </row>
    <row r="1567" ht="15">
      <c r="J1567" t="s">
        <v>99</v>
      </c>
    </row>
    <row r="1568" ht="15">
      <c r="J1568" t="s">
        <v>99</v>
      </c>
    </row>
    <row r="1569" ht="15">
      <c r="J1569" t="s">
        <v>99</v>
      </c>
    </row>
    <row r="1570" ht="15">
      <c r="J1570" t="s">
        <v>99</v>
      </c>
    </row>
    <row r="1571" ht="15">
      <c r="J1571" t="s">
        <v>99</v>
      </c>
    </row>
    <row r="1572" ht="15">
      <c r="J1572" t="s">
        <v>99</v>
      </c>
    </row>
    <row r="1573" ht="15">
      <c r="J1573" t="s">
        <v>99</v>
      </c>
    </row>
    <row r="1574" ht="15">
      <c r="J1574" t="s">
        <v>99</v>
      </c>
    </row>
    <row r="1575" ht="15">
      <c r="J1575" t="s">
        <v>99</v>
      </c>
    </row>
    <row r="1576" ht="15">
      <c r="J1576" t="s">
        <v>99</v>
      </c>
    </row>
    <row r="1577" ht="15">
      <c r="J1577" t="s">
        <v>99</v>
      </c>
    </row>
    <row r="1578" ht="15">
      <c r="J1578" t="s">
        <v>99</v>
      </c>
    </row>
    <row r="1579" ht="15">
      <c r="J1579" t="s">
        <v>99</v>
      </c>
    </row>
    <row r="1580" ht="15">
      <c r="J1580" t="s">
        <v>99</v>
      </c>
    </row>
    <row r="1581" ht="15">
      <c r="J1581" t="s">
        <v>99</v>
      </c>
    </row>
    <row r="1582" ht="15">
      <c r="J1582" t="s">
        <v>99</v>
      </c>
    </row>
    <row r="1583" ht="15">
      <c r="J1583" t="s">
        <v>99</v>
      </c>
    </row>
    <row r="1584" ht="15">
      <c r="J1584" t="s">
        <v>99</v>
      </c>
    </row>
    <row r="1585" ht="15">
      <c r="J1585" t="s">
        <v>99</v>
      </c>
    </row>
    <row r="1586" ht="15">
      <c r="J1586" t="s">
        <v>99</v>
      </c>
    </row>
    <row r="1587" ht="15">
      <c r="J1587" t="s">
        <v>99</v>
      </c>
    </row>
    <row r="1588" ht="15">
      <c r="J1588" t="s">
        <v>99</v>
      </c>
    </row>
    <row r="1589" ht="15">
      <c r="J1589" t="s">
        <v>99</v>
      </c>
    </row>
    <row r="1590" ht="15">
      <c r="J1590" t="s">
        <v>99</v>
      </c>
    </row>
    <row r="1591" ht="15">
      <c r="J1591" t="s">
        <v>99</v>
      </c>
    </row>
    <row r="1592" ht="15">
      <c r="J1592" t="s">
        <v>99</v>
      </c>
    </row>
    <row r="1593" ht="15">
      <c r="J1593" t="s">
        <v>99</v>
      </c>
    </row>
    <row r="1594" ht="15">
      <c r="J1594" t="s">
        <v>99</v>
      </c>
    </row>
    <row r="1595" ht="15">
      <c r="J1595" t="s">
        <v>99</v>
      </c>
    </row>
    <row r="1596" ht="15">
      <c r="J1596" t="s">
        <v>99</v>
      </c>
    </row>
    <row r="1597" ht="15">
      <c r="J1597" t="s">
        <v>99</v>
      </c>
    </row>
    <row r="1598" ht="15">
      <c r="J1598" t="s">
        <v>99</v>
      </c>
    </row>
    <row r="1599" ht="15">
      <c r="J1599" t="s">
        <v>99</v>
      </c>
    </row>
    <row r="1600" ht="15">
      <c r="J1600" t="s">
        <v>99</v>
      </c>
    </row>
    <row r="1601" ht="15">
      <c r="J1601" t="s">
        <v>99</v>
      </c>
    </row>
    <row r="1602" ht="15">
      <c r="J1602" t="s">
        <v>99</v>
      </c>
    </row>
    <row r="1603" ht="15">
      <c r="J1603" t="s">
        <v>99</v>
      </c>
    </row>
    <row r="1604" ht="15">
      <c r="J1604" t="s">
        <v>99</v>
      </c>
    </row>
    <row r="1605" ht="15">
      <c r="J1605" t="s">
        <v>99</v>
      </c>
    </row>
    <row r="1606" ht="15">
      <c r="J1606" t="s">
        <v>99</v>
      </c>
    </row>
    <row r="1607" ht="15">
      <c r="J1607" t="s">
        <v>99</v>
      </c>
    </row>
    <row r="1608" ht="15">
      <c r="J1608" t="s">
        <v>99</v>
      </c>
    </row>
    <row r="1609" ht="15">
      <c r="J1609" t="s">
        <v>99</v>
      </c>
    </row>
    <row r="1610" ht="15">
      <c r="J1610" t="s">
        <v>99</v>
      </c>
    </row>
    <row r="1611" ht="15">
      <c r="J1611" t="s">
        <v>99</v>
      </c>
    </row>
    <row r="1612" ht="15">
      <c r="J1612" t="s">
        <v>99</v>
      </c>
    </row>
    <row r="1613" ht="15">
      <c r="J1613" t="s">
        <v>99</v>
      </c>
    </row>
    <row r="1614" ht="15">
      <c r="J1614" t="s">
        <v>99</v>
      </c>
    </row>
    <row r="1615" ht="15">
      <c r="J1615" t="s">
        <v>99</v>
      </c>
    </row>
    <row r="1616" ht="15">
      <c r="J1616" t="s">
        <v>99</v>
      </c>
    </row>
    <row r="1617" ht="15">
      <c r="J1617" t="s">
        <v>99</v>
      </c>
    </row>
    <row r="1618" ht="15">
      <c r="J1618" t="s">
        <v>99</v>
      </c>
    </row>
    <row r="1619" ht="15">
      <c r="J1619" t="s">
        <v>99</v>
      </c>
    </row>
    <row r="1620" ht="15">
      <c r="J1620" t="s">
        <v>99</v>
      </c>
    </row>
    <row r="1621" ht="15">
      <c r="J1621" t="s">
        <v>99</v>
      </c>
    </row>
    <row r="1622" ht="15">
      <c r="J1622" t="s">
        <v>99</v>
      </c>
    </row>
    <row r="1623" ht="15">
      <c r="J1623" t="s">
        <v>99</v>
      </c>
    </row>
    <row r="1624" ht="15">
      <c r="J1624" t="s">
        <v>99</v>
      </c>
    </row>
    <row r="1625" ht="15">
      <c r="J1625" t="s">
        <v>99</v>
      </c>
    </row>
    <row r="1626" ht="15">
      <c r="J1626" t="s">
        <v>99</v>
      </c>
    </row>
    <row r="1627" ht="15">
      <c r="J1627" t="s">
        <v>99</v>
      </c>
    </row>
    <row r="1628" ht="15">
      <c r="J1628" t="s">
        <v>99</v>
      </c>
    </row>
    <row r="1629" ht="15">
      <c r="J1629" t="s">
        <v>99</v>
      </c>
    </row>
    <row r="1630" ht="15">
      <c r="J1630" t="s">
        <v>99</v>
      </c>
    </row>
    <row r="1631" ht="15">
      <c r="J1631" t="s">
        <v>99</v>
      </c>
    </row>
    <row r="1632" ht="15">
      <c r="J1632" t="s">
        <v>99</v>
      </c>
    </row>
    <row r="1633" ht="15">
      <c r="J1633" t="s">
        <v>99</v>
      </c>
    </row>
    <row r="1634" ht="15">
      <c r="J1634" t="s">
        <v>99</v>
      </c>
    </row>
    <row r="1635" ht="15">
      <c r="J1635" t="s">
        <v>99</v>
      </c>
    </row>
    <row r="1636" ht="15">
      <c r="J1636" t="s">
        <v>99</v>
      </c>
    </row>
    <row r="1637" ht="15">
      <c r="J1637" t="s">
        <v>99</v>
      </c>
    </row>
    <row r="1638" ht="15">
      <c r="J1638" t="s">
        <v>99</v>
      </c>
    </row>
    <row r="1639" ht="15">
      <c r="J1639" t="s">
        <v>99</v>
      </c>
    </row>
    <row r="1640" ht="15">
      <c r="J1640" t="s">
        <v>99</v>
      </c>
    </row>
    <row r="1641" ht="15">
      <c r="J1641" t="s">
        <v>99</v>
      </c>
    </row>
    <row r="1642" ht="15">
      <c r="J1642" t="s">
        <v>99</v>
      </c>
    </row>
    <row r="1643" ht="15">
      <c r="J1643" t="s">
        <v>99</v>
      </c>
    </row>
    <row r="1644" ht="15">
      <c r="J1644" t="s">
        <v>99</v>
      </c>
    </row>
    <row r="1645" ht="15">
      <c r="J1645" t="s">
        <v>99</v>
      </c>
    </row>
    <row r="1646" ht="15">
      <c r="J1646" t="s">
        <v>99</v>
      </c>
    </row>
    <row r="1647" ht="15">
      <c r="J1647" t="s">
        <v>99</v>
      </c>
    </row>
    <row r="1648" ht="15">
      <c r="J1648" t="s">
        <v>99</v>
      </c>
    </row>
    <row r="1649" ht="15">
      <c r="J1649" t="s">
        <v>99</v>
      </c>
    </row>
    <row r="1650" ht="15">
      <c r="J1650" t="s">
        <v>99</v>
      </c>
    </row>
    <row r="1651" ht="15">
      <c r="J1651" t="s">
        <v>99</v>
      </c>
    </row>
    <row r="1652" ht="15">
      <c r="J1652" t="s">
        <v>99</v>
      </c>
    </row>
    <row r="1653" ht="15">
      <c r="J1653" t="s">
        <v>99</v>
      </c>
    </row>
    <row r="1654" ht="15">
      <c r="J1654" t="s">
        <v>99</v>
      </c>
    </row>
    <row r="1655" ht="15">
      <c r="J1655" t="s">
        <v>99</v>
      </c>
    </row>
    <row r="1656" ht="15">
      <c r="J1656" t="s">
        <v>99</v>
      </c>
    </row>
    <row r="1657" ht="15">
      <c r="J1657" t="s">
        <v>99</v>
      </c>
    </row>
    <row r="1658" ht="15">
      <c r="J1658" t="s">
        <v>99</v>
      </c>
    </row>
    <row r="1659" ht="15">
      <c r="J1659" t="s">
        <v>99</v>
      </c>
    </row>
    <row r="1660" ht="15">
      <c r="J1660" t="s">
        <v>99</v>
      </c>
    </row>
    <row r="1661" ht="15">
      <c r="J1661" t="s">
        <v>99</v>
      </c>
    </row>
    <row r="1662" ht="15">
      <c r="J1662" t="s">
        <v>99</v>
      </c>
    </row>
    <row r="1663" ht="15">
      <c r="J1663" t="s">
        <v>99</v>
      </c>
    </row>
    <row r="1664" ht="15">
      <c r="J1664" t="s">
        <v>99</v>
      </c>
    </row>
    <row r="1665" ht="15">
      <c r="J1665" t="s">
        <v>99</v>
      </c>
    </row>
    <row r="1666" ht="15">
      <c r="J1666" t="s">
        <v>99</v>
      </c>
    </row>
    <row r="1667" ht="15">
      <c r="J1667" t="s">
        <v>99</v>
      </c>
    </row>
    <row r="1668" ht="15">
      <c r="J1668" t="s">
        <v>99</v>
      </c>
    </row>
    <row r="1669" ht="15">
      <c r="J1669" t="s">
        <v>99</v>
      </c>
    </row>
    <row r="1670" ht="15">
      <c r="J1670" t="s">
        <v>99</v>
      </c>
    </row>
    <row r="1671" ht="15">
      <c r="J1671" t="s">
        <v>99</v>
      </c>
    </row>
    <row r="1672" ht="15">
      <c r="J1672" t="s">
        <v>99</v>
      </c>
    </row>
    <row r="1673" ht="15">
      <c r="J1673" t="s">
        <v>99</v>
      </c>
    </row>
    <row r="1674" ht="15">
      <c r="J1674" t="s">
        <v>99</v>
      </c>
    </row>
    <row r="1675" ht="15">
      <c r="J1675" t="s">
        <v>99</v>
      </c>
    </row>
    <row r="1676" ht="15">
      <c r="J1676" t="s">
        <v>99</v>
      </c>
    </row>
    <row r="1677" ht="15">
      <c r="J1677" t="s">
        <v>99</v>
      </c>
    </row>
    <row r="1678" ht="15">
      <c r="J1678" t="s">
        <v>99</v>
      </c>
    </row>
    <row r="1679" ht="15">
      <c r="J1679" t="s">
        <v>99</v>
      </c>
    </row>
    <row r="1680" ht="15">
      <c r="J1680" t="s">
        <v>99</v>
      </c>
    </row>
    <row r="1681" ht="15">
      <c r="J1681" t="s">
        <v>99</v>
      </c>
    </row>
    <row r="1682" ht="15">
      <c r="J1682" t="s">
        <v>99</v>
      </c>
    </row>
    <row r="1683" ht="15">
      <c r="J1683" t="s">
        <v>99</v>
      </c>
    </row>
    <row r="1684" ht="15">
      <c r="J1684" t="s">
        <v>99</v>
      </c>
    </row>
    <row r="1685" ht="15">
      <c r="J1685" t="s">
        <v>99</v>
      </c>
    </row>
    <row r="1686" ht="15">
      <c r="J1686" t="s">
        <v>99</v>
      </c>
    </row>
    <row r="1687" ht="15">
      <c r="J1687" t="s">
        <v>99</v>
      </c>
    </row>
    <row r="1688" ht="15">
      <c r="J1688" t="s">
        <v>99</v>
      </c>
    </row>
    <row r="1689" ht="15">
      <c r="J1689" t="s">
        <v>99</v>
      </c>
    </row>
    <row r="1690" ht="15">
      <c r="J1690" t="s">
        <v>99</v>
      </c>
    </row>
    <row r="1691" ht="15">
      <c r="J1691" t="s">
        <v>99</v>
      </c>
    </row>
    <row r="1692" ht="15">
      <c r="J1692" t="s">
        <v>99</v>
      </c>
    </row>
    <row r="1693" ht="15">
      <c r="J1693" t="s">
        <v>99</v>
      </c>
    </row>
    <row r="1694" ht="15">
      <c r="J1694" t="s">
        <v>99</v>
      </c>
    </row>
    <row r="1695" ht="15">
      <c r="J1695" t="s">
        <v>99</v>
      </c>
    </row>
    <row r="1696" ht="15">
      <c r="J1696" t="s">
        <v>99</v>
      </c>
    </row>
    <row r="1697" ht="15">
      <c r="J1697" t="s">
        <v>99</v>
      </c>
    </row>
    <row r="1698" ht="15">
      <c r="J1698" t="s">
        <v>99</v>
      </c>
    </row>
    <row r="1699" ht="15">
      <c r="J1699" t="s">
        <v>99</v>
      </c>
    </row>
    <row r="1700" ht="15">
      <c r="J1700" t="s">
        <v>99</v>
      </c>
    </row>
    <row r="1701" ht="15">
      <c r="J1701" t="s">
        <v>99</v>
      </c>
    </row>
    <row r="1702" ht="15">
      <c r="J1702" t="s">
        <v>99</v>
      </c>
    </row>
    <row r="1703" ht="15">
      <c r="J1703" t="s">
        <v>99</v>
      </c>
    </row>
    <row r="1704" ht="15">
      <c r="J1704" t="s">
        <v>99</v>
      </c>
    </row>
    <row r="1705" ht="15">
      <c r="J1705" t="s">
        <v>99</v>
      </c>
    </row>
    <row r="1706" ht="15">
      <c r="J1706" t="s">
        <v>99</v>
      </c>
    </row>
    <row r="1707" ht="15">
      <c r="J1707" t="s">
        <v>99</v>
      </c>
    </row>
    <row r="1708" ht="15">
      <c r="J1708" t="s">
        <v>99</v>
      </c>
    </row>
    <row r="1709" ht="15">
      <c r="J1709" t="s">
        <v>99</v>
      </c>
    </row>
    <row r="1710" ht="15">
      <c r="J1710" t="s">
        <v>99</v>
      </c>
    </row>
    <row r="1711" ht="15">
      <c r="J1711" t="s">
        <v>99</v>
      </c>
    </row>
    <row r="1712" ht="15">
      <c r="J1712" t="s">
        <v>99</v>
      </c>
    </row>
    <row r="1713" ht="15">
      <c r="J1713" t="s">
        <v>99</v>
      </c>
    </row>
    <row r="1714" ht="15">
      <c r="J1714" t="s">
        <v>99</v>
      </c>
    </row>
    <row r="1715" ht="15">
      <c r="J1715" t="s">
        <v>99</v>
      </c>
    </row>
    <row r="1716" ht="15">
      <c r="J1716" t="s">
        <v>99</v>
      </c>
    </row>
    <row r="1717" ht="15">
      <c r="J1717" t="s">
        <v>99</v>
      </c>
    </row>
    <row r="1718" ht="15">
      <c r="J1718" t="s">
        <v>99</v>
      </c>
    </row>
    <row r="1719" ht="15">
      <c r="J1719" t="s">
        <v>99</v>
      </c>
    </row>
    <row r="1720" ht="15">
      <c r="J1720" t="s">
        <v>99</v>
      </c>
    </row>
    <row r="1721" ht="15">
      <c r="J1721" t="s">
        <v>99</v>
      </c>
    </row>
    <row r="1722" ht="15">
      <c r="J1722" t="s">
        <v>99</v>
      </c>
    </row>
    <row r="1723" ht="15">
      <c r="J1723" t="s">
        <v>99</v>
      </c>
    </row>
    <row r="1724" ht="15">
      <c r="J1724" t="s">
        <v>99</v>
      </c>
    </row>
    <row r="1725" ht="15">
      <c r="J1725" t="s">
        <v>99</v>
      </c>
    </row>
    <row r="1726" ht="15">
      <c r="J1726" t="s">
        <v>99</v>
      </c>
    </row>
    <row r="1727" ht="15">
      <c r="J1727" t="s">
        <v>99</v>
      </c>
    </row>
    <row r="1728" ht="15">
      <c r="J1728" t="s">
        <v>99</v>
      </c>
    </row>
    <row r="1729" ht="15">
      <c r="J1729" t="s">
        <v>99</v>
      </c>
    </row>
    <row r="1730" ht="15">
      <c r="J1730" t="s">
        <v>99</v>
      </c>
    </row>
    <row r="1731" ht="15">
      <c r="J1731" t="s">
        <v>99</v>
      </c>
    </row>
    <row r="1732" ht="15">
      <c r="J1732" t="s">
        <v>99</v>
      </c>
    </row>
    <row r="1733" ht="15">
      <c r="J1733" t="s">
        <v>99</v>
      </c>
    </row>
    <row r="1734" ht="15">
      <c r="J1734" t="s">
        <v>99</v>
      </c>
    </row>
    <row r="1735" ht="15">
      <c r="J1735" t="s">
        <v>99</v>
      </c>
    </row>
    <row r="1736" ht="15">
      <c r="J1736" t="s">
        <v>99</v>
      </c>
    </row>
    <row r="1737" ht="15">
      <c r="J1737" t="s">
        <v>99</v>
      </c>
    </row>
    <row r="1738" ht="15">
      <c r="J1738" t="s">
        <v>99</v>
      </c>
    </row>
    <row r="1739" ht="15">
      <c r="J1739" t="s">
        <v>99</v>
      </c>
    </row>
    <row r="1740" ht="15">
      <c r="J1740" t="s">
        <v>99</v>
      </c>
    </row>
    <row r="1741" ht="15">
      <c r="J1741" t="s">
        <v>99</v>
      </c>
    </row>
    <row r="1742" ht="15">
      <c r="J1742" t="s">
        <v>99</v>
      </c>
    </row>
    <row r="1743" ht="15">
      <c r="J1743" t="s">
        <v>99</v>
      </c>
    </row>
    <row r="1744" ht="15">
      <c r="J1744" t="s">
        <v>99</v>
      </c>
    </row>
    <row r="1745" ht="15">
      <c r="J1745" t="s">
        <v>99</v>
      </c>
    </row>
    <row r="1746" ht="15">
      <c r="J1746" t="s">
        <v>99</v>
      </c>
    </row>
    <row r="1747" ht="15">
      <c r="J1747" t="s">
        <v>99</v>
      </c>
    </row>
    <row r="1748" ht="15">
      <c r="J1748" t="s">
        <v>99</v>
      </c>
    </row>
    <row r="1749" ht="15">
      <c r="J1749" t="s">
        <v>99</v>
      </c>
    </row>
    <row r="1750" ht="15">
      <c r="J1750" t="s">
        <v>99</v>
      </c>
    </row>
    <row r="1751" ht="15">
      <c r="J1751" t="s">
        <v>99</v>
      </c>
    </row>
    <row r="1752" ht="15">
      <c r="J1752" t="s">
        <v>99</v>
      </c>
    </row>
    <row r="1753" ht="15">
      <c r="J1753" t="s">
        <v>99</v>
      </c>
    </row>
    <row r="1754" ht="15">
      <c r="J1754" t="s">
        <v>99</v>
      </c>
    </row>
    <row r="1755" ht="15">
      <c r="J1755" t="s">
        <v>99</v>
      </c>
    </row>
    <row r="1756" ht="15">
      <c r="J1756" t="s">
        <v>99</v>
      </c>
    </row>
    <row r="1757" ht="15">
      <c r="J1757" t="s">
        <v>99</v>
      </c>
    </row>
    <row r="1758" ht="15">
      <c r="J1758" t="s">
        <v>99</v>
      </c>
    </row>
    <row r="1759" ht="15">
      <c r="J1759" t="s">
        <v>99</v>
      </c>
    </row>
    <row r="1760" ht="15">
      <c r="J1760" t="s">
        <v>99</v>
      </c>
    </row>
    <row r="1761" ht="15">
      <c r="J1761" t="s">
        <v>99</v>
      </c>
    </row>
    <row r="1762" ht="15">
      <c r="J1762" t="s">
        <v>99</v>
      </c>
    </row>
    <row r="1763" ht="15">
      <c r="J1763" t="s">
        <v>99</v>
      </c>
    </row>
    <row r="1764" ht="15">
      <c r="J1764" t="s">
        <v>99</v>
      </c>
    </row>
    <row r="1765" ht="15">
      <c r="J1765" t="s">
        <v>99</v>
      </c>
    </row>
    <row r="1766" ht="15">
      <c r="J1766" t="s">
        <v>99</v>
      </c>
    </row>
    <row r="1767" ht="15">
      <c r="J1767" t="s">
        <v>99</v>
      </c>
    </row>
    <row r="1768" ht="15">
      <c r="J1768" t="s">
        <v>99</v>
      </c>
    </row>
    <row r="1769" ht="15">
      <c r="J1769" t="s">
        <v>99</v>
      </c>
    </row>
    <row r="1770" ht="15">
      <c r="J1770" t="s">
        <v>99</v>
      </c>
    </row>
    <row r="1771" ht="15">
      <c r="J1771" t="s">
        <v>99</v>
      </c>
    </row>
    <row r="1772" ht="15">
      <c r="J1772" t="s">
        <v>99</v>
      </c>
    </row>
    <row r="1773" ht="15">
      <c r="J1773" t="s">
        <v>99</v>
      </c>
    </row>
    <row r="1774" ht="15">
      <c r="J1774" t="s">
        <v>99</v>
      </c>
    </row>
    <row r="1775" ht="15">
      <c r="J1775" t="s">
        <v>99</v>
      </c>
    </row>
    <row r="1776" ht="15">
      <c r="J1776" t="s">
        <v>99</v>
      </c>
    </row>
    <row r="1777" ht="15">
      <c r="J1777" t="s">
        <v>99</v>
      </c>
    </row>
    <row r="1778" ht="15">
      <c r="J1778" t="s">
        <v>99</v>
      </c>
    </row>
    <row r="1779" ht="15">
      <c r="J1779" t="s">
        <v>99</v>
      </c>
    </row>
    <row r="1780" ht="15">
      <c r="J1780" t="s">
        <v>99</v>
      </c>
    </row>
    <row r="1781" ht="15">
      <c r="J1781" t="s">
        <v>99</v>
      </c>
    </row>
    <row r="1782" ht="15">
      <c r="J1782" t="s">
        <v>99</v>
      </c>
    </row>
    <row r="1783" ht="15">
      <c r="J1783" t="s">
        <v>99</v>
      </c>
    </row>
    <row r="1784" ht="15">
      <c r="J1784" t="s">
        <v>99</v>
      </c>
    </row>
    <row r="1785" ht="15">
      <c r="J1785" t="s">
        <v>99</v>
      </c>
    </row>
    <row r="1786" ht="15">
      <c r="J1786" t="s">
        <v>99</v>
      </c>
    </row>
    <row r="1787" ht="15">
      <c r="J1787" t="s">
        <v>99</v>
      </c>
    </row>
    <row r="1788" ht="15">
      <c r="J1788" t="s">
        <v>99</v>
      </c>
    </row>
    <row r="1789" ht="15">
      <c r="J1789" t="s">
        <v>99</v>
      </c>
    </row>
    <row r="1790" ht="15">
      <c r="J1790" t="s">
        <v>99</v>
      </c>
    </row>
    <row r="1791" ht="15">
      <c r="J1791" t="s">
        <v>99</v>
      </c>
    </row>
    <row r="1792" ht="15">
      <c r="J1792" t="s">
        <v>99</v>
      </c>
    </row>
    <row r="1793" ht="15">
      <c r="J1793" t="s">
        <v>99</v>
      </c>
    </row>
    <row r="1794" ht="15">
      <c r="J1794" t="s">
        <v>99</v>
      </c>
    </row>
    <row r="1795" ht="15">
      <c r="J1795" t="s">
        <v>99</v>
      </c>
    </row>
    <row r="1796" ht="15">
      <c r="J1796" t="s">
        <v>99</v>
      </c>
    </row>
    <row r="1797" ht="15">
      <c r="J1797" t="s">
        <v>99</v>
      </c>
    </row>
    <row r="1798" ht="15">
      <c r="J1798" t="s">
        <v>99</v>
      </c>
    </row>
    <row r="1799" ht="15">
      <c r="J1799" t="s">
        <v>99</v>
      </c>
    </row>
    <row r="1800" ht="15">
      <c r="J1800" t="s">
        <v>99</v>
      </c>
    </row>
    <row r="1801" ht="15">
      <c r="J1801" t="s">
        <v>99</v>
      </c>
    </row>
    <row r="1802" ht="15">
      <c r="J1802" t="s">
        <v>99</v>
      </c>
    </row>
    <row r="1803" ht="15">
      <c r="J1803" t="s">
        <v>99</v>
      </c>
    </row>
    <row r="1804" ht="15">
      <c r="J1804" t="s">
        <v>99</v>
      </c>
    </row>
    <row r="1805" ht="15">
      <c r="J1805" t="s">
        <v>99</v>
      </c>
    </row>
    <row r="1806" ht="15">
      <c r="J1806" t="s">
        <v>99</v>
      </c>
    </row>
    <row r="1807" ht="15">
      <c r="J1807" t="s">
        <v>99</v>
      </c>
    </row>
    <row r="1808" ht="15">
      <c r="J1808" t="s">
        <v>99</v>
      </c>
    </row>
    <row r="1809" ht="15">
      <c r="J1809" t="s">
        <v>99</v>
      </c>
    </row>
    <row r="1810" ht="15">
      <c r="J1810" t="s">
        <v>99</v>
      </c>
    </row>
    <row r="1811" ht="15">
      <c r="J1811" t="s">
        <v>99</v>
      </c>
    </row>
    <row r="1812" ht="15">
      <c r="J1812" t="s">
        <v>99</v>
      </c>
    </row>
    <row r="1813" ht="15">
      <c r="J1813" t="s">
        <v>99</v>
      </c>
    </row>
    <row r="1814" ht="15">
      <c r="J1814" t="s">
        <v>99</v>
      </c>
    </row>
    <row r="1815" ht="15">
      <c r="J1815" t="s">
        <v>99</v>
      </c>
    </row>
    <row r="1816" ht="15">
      <c r="J1816" t="s">
        <v>99</v>
      </c>
    </row>
    <row r="1817" ht="15">
      <c r="J1817" t="s">
        <v>99</v>
      </c>
    </row>
    <row r="1818" ht="15">
      <c r="J1818" t="s">
        <v>99</v>
      </c>
    </row>
    <row r="1819" ht="15">
      <c r="J1819" t="s">
        <v>99</v>
      </c>
    </row>
    <row r="1820" ht="15">
      <c r="J1820" t="s">
        <v>99</v>
      </c>
    </row>
    <row r="1821" ht="15">
      <c r="J1821" t="s">
        <v>99</v>
      </c>
    </row>
    <row r="1822" ht="15">
      <c r="J1822" t="s">
        <v>99</v>
      </c>
    </row>
    <row r="1823" ht="15">
      <c r="J1823" t="s">
        <v>99</v>
      </c>
    </row>
    <row r="1824" ht="15">
      <c r="J1824" t="s">
        <v>99</v>
      </c>
    </row>
    <row r="1825" ht="15">
      <c r="J1825" t="s">
        <v>99</v>
      </c>
    </row>
    <row r="1826" ht="15">
      <c r="J1826" t="s">
        <v>99</v>
      </c>
    </row>
    <row r="1827" ht="15">
      <c r="J1827" t="s">
        <v>99</v>
      </c>
    </row>
    <row r="1828" ht="15">
      <c r="J1828" t="s">
        <v>99</v>
      </c>
    </row>
    <row r="1829" ht="15">
      <c r="J1829" t="s">
        <v>99</v>
      </c>
    </row>
    <row r="1830" ht="15">
      <c r="J1830" t="s">
        <v>99</v>
      </c>
    </row>
    <row r="1831" ht="15">
      <c r="J1831" t="s">
        <v>99</v>
      </c>
    </row>
    <row r="1832" ht="15">
      <c r="J1832" t="s">
        <v>99</v>
      </c>
    </row>
    <row r="1833" ht="15">
      <c r="J1833" t="s">
        <v>99</v>
      </c>
    </row>
    <row r="1834" ht="15">
      <c r="J1834" t="s">
        <v>99</v>
      </c>
    </row>
    <row r="1835" ht="15">
      <c r="J1835" t="s">
        <v>99</v>
      </c>
    </row>
    <row r="1836" ht="15">
      <c r="J1836" t="s">
        <v>99</v>
      </c>
    </row>
    <row r="1837" ht="15">
      <c r="J1837" t="s">
        <v>99</v>
      </c>
    </row>
    <row r="1838" ht="15">
      <c r="J1838" t="s">
        <v>99</v>
      </c>
    </row>
    <row r="1839" ht="15">
      <c r="J1839" t="s">
        <v>99</v>
      </c>
    </row>
    <row r="1840" ht="15">
      <c r="J1840" t="s">
        <v>99</v>
      </c>
    </row>
    <row r="1841" ht="15">
      <c r="J1841" t="s">
        <v>99</v>
      </c>
    </row>
    <row r="1842" ht="15">
      <c r="J1842" t="s">
        <v>99</v>
      </c>
    </row>
    <row r="1843" ht="15">
      <c r="J1843" t="s">
        <v>99</v>
      </c>
    </row>
    <row r="1844" ht="15">
      <c r="J1844" t="s">
        <v>99</v>
      </c>
    </row>
    <row r="1845" ht="15">
      <c r="J1845" t="s">
        <v>99</v>
      </c>
    </row>
    <row r="1846" ht="15">
      <c r="J1846" t="s">
        <v>99</v>
      </c>
    </row>
    <row r="1847" ht="15">
      <c r="J1847" t="s">
        <v>99</v>
      </c>
    </row>
    <row r="1848" ht="15">
      <c r="J1848" t="s">
        <v>99</v>
      </c>
    </row>
    <row r="1849" ht="15">
      <c r="J1849" t="s">
        <v>99</v>
      </c>
    </row>
    <row r="1850" ht="15">
      <c r="J1850" t="s">
        <v>99</v>
      </c>
    </row>
    <row r="1851" ht="15">
      <c r="J1851" t="s">
        <v>99</v>
      </c>
    </row>
    <row r="1852" ht="15">
      <c r="J1852" t="s">
        <v>99</v>
      </c>
    </row>
    <row r="1853" ht="15">
      <c r="J1853" t="s">
        <v>99</v>
      </c>
    </row>
    <row r="1854" ht="15">
      <c r="J1854" t="s">
        <v>99</v>
      </c>
    </row>
    <row r="1855" ht="15">
      <c r="J1855" t="s">
        <v>99</v>
      </c>
    </row>
    <row r="1856" ht="15">
      <c r="J1856" t="s">
        <v>99</v>
      </c>
    </row>
    <row r="1857" ht="15">
      <c r="J1857" t="s">
        <v>99</v>
      </c>
    </row>
    <row r="1858" ht="15">
      <c r="J1858" t="s">
        <v>99</v>
      </c>
    </row>
    <row r="1859" ht="15">
      <c r="J1859" t="s">
        <v>99</v>
      </c>
    </row>
    <row r="1860" ht="15">
      <c r="J1860" t="s">
        <v>99</v>
      </c>
    </row>
    <row r="1861" ht="15">
      <c r="J1861" t="s">
        <v>99</v>
      </c>
    </row>
    <row r="1862" ht="15">
      <c r="J1862" t="s">
        <v>99</v>
      </c>
    </row>
    <row r="1863" ht="15">
      <c r="J1863" t="s">
        <v>99</v>
      </c>
    </row>
    <row r="1864" ht="15">
      <c r="J1864" t="s">
        <v>99</v>
      </c>
    </row>
    <row r="1865" ht="15">
      <c r="J1865" t="s">
        <v>99</v>
      </c>
    </row>
    <row r="1866" ht="15">
      <c r="J1866" t="s">
        <v>99</v>
      </c>
    </row>
    <row r="1867" ht="15">
      <c r="J1867" t="s">
        <v>99</v>
      </c>
    </row>
    <row r="1868" ht="15">
      <c r="J1868" t="s">
        <v>99</v>
      </c>
    </row>
    <row r="1869" ht="15">
      <c r="J1869" t="s">
        <v>99</v>
      </c>
    </row>
    <row r="1870" ht="15">
      <c r="J1870" t="s">
        <v>99</v>
      </c>
    </row>
    <row r="1871" ht="15">
      <c r="J1871" t="s">
        <v>99</v>
      </c>
    </row>
    <row r="1872" ht="15">
      <c r="J1872" t="s">
        <v>99</v>
      </c>
    </row>
    <row r="1873" ht="15">
      <c r="J1873" t="s">
        <v>99</v>
      </c>
    </row>
    <row r="1874" ht="15">
      <c r="J1874" t="s">
        <v>99</v>
      </c>
    </row>
    <row r="1875" ht="15">
      <c r="J1875" t="s">
        <v>99</v>
      </c>
    </row>
    <row r="1876" ht="15">
      <c r="J1876" t="s">
        <v>99</v>
      </c>
    </row>
    <row r="1877" ht="15">
      <c r="J1877" t="s">
        <v>99</v>
      </c>
    </row>
    <row r="1878" ht="15">
      <c r="J1878" t="s">
        <v>99</v>
      </c>
    </row>
    <row r="1879" ht="15">
      <c r="J1879" t="s">
        <v>99</v>
      </c>
    </row>
    <row r="1880" ht="15">
      <c r="J1880" t="s">
        <v>99</v>
      </c>
    </row>
    <row r="1881" ht="15">
      <c r="J1881" t="s">
        <v>99</v>
      </c>
    </row>
    <row r="1882" ht="15">
      <c r="J1882" t="s">
        <v>99</v>
      </c>
    </row>
    <row r="1883" ht="15">
      <c r="J1883" t="s">
        <v>99</v>
      </c>
    </row>
    <row r="1884" ht="15">
      <c r="J1884" t="s">
        <v>99</v>
      </c>
    </row>
    <row r="1885" ht="15">
      <c r="J1885" t="s">
        <v>99</v>
      </c>
    </row>
    <row r="1886" ht="15">
      <c r="J1886" t="s">
        <v>99</v>
      </c>
    </row>
    <row r="1887" ht="15">
      <c r="J1887" t="s">
        <v>99</v>
      </c>
    </row>
    <row r="1888" ht="15">
      <c r="J1888" t="s">
        <v>99</v>
      </c>
    </row>
    <row r="1889" ht="15">
      <c r="J1889" t="s">
        <v>99</v>
      </c>
    </row>
    <row r="1890" ht="15">
      <c r="J1890" t="s">
        <v>99</v>
      </c>
    </row>
    <row r="1891" ht="15">
      <c r="J1891" t="s">
        <v>99</v>
      </c>
    </row>
    <row r="1892" ht="15">
      <c r="J1892" t="s">
        <v>99</v>
      </c>
    </row>
    <row r="1893" ht="15">
      <c r="J1893" t="s">
        <v>99</v>
      </c>
    </row>
    <row r="1894" ht="15">
      <c r="J1894" t="s">
        <v>99</v>
      </c>
    </row>
    <row r="1895" ht="15">
      <c r="J1895" t="s">
        <v>99</v>
      </c>
    </row>
    <row r="1896" ht="15">
      <c r="J1896" t="s">
        <v>99</v>
      </c>
    </row>
    <row r="1897" ht="15">
      <c r="J1897" t="s">
        <v>99</v>
      </c>
    </row>
    <row r="1898" ht="15">
      <c r="J1898" t="s">
        <v>99</v>
      </c>
    </row>
    <row r="1899" ht="15">
      <c r="J1899" t="s">
        <v>99</v>
      </c>
    </row>
    <row r="1900" ht="15">
      <c r="J1900" t="s">
        <v>99</v>
      </c>
    </row>
    <row r="1901" ht="15">
      <c r="J1901" t="s">
        <v>99</v>
      </c>
    </row>
    <row r="1902" ht="15">
      <c r="J1902" t="s">
        <v>99</v>
      </c>
    </row>
    <row r="1903" ht="15">
      <c r="J1903" t="s">
        <v>99</v>
      </c>
    </row>
    <row r="1904" ht="15">
      <c r="J1904" t="s">
        <v>99</v>
      </c>
    </row>
    <row r="1905" ht="15">
      <c r="J1905" t="s">
        <v>99</v>
      </c>
    </row>
    <row r="1906" ht="15">
      <c r="J1906" t="s">
        <v>99</v>
      </c>
    </row>
    <row r="1907" ht="15">
      <c r="J1907" t="s">
        <v>99</v>
      </c>
    </row>
    <row r="1908" ht="15">
      <c r="J1908" t="s">
        <v>99</v>
      </c>
    </row>
    <row r="1909" ht="15">
      <c r="J1909" t="s">
        <v>99</v>
      </c>
    </row>
    <row r="1910" ht="15">
      <c r="J1910" t="s">
        <v>99</v>
      </c>
    </row>
    <row r="1911" ht="15">
      <c r="J1911" t="s">
        <v>99</v>
      </c>
    </row>
    <row r="1912" ht="15">
      <c r="J1912" t="s">
        <v>99</v>
      </c>
    </row>
    <row r="1913" ht="15">
      <c r="J1913" t="s">
        <v>99</v>
      </c>
    </row>
    <row r="1914" ht="15">
      <c r="J1914" t="s">
        <v>99</v>
      </c>
    </row>
    <row r="1915" ht="15">
      <c r="J1915" t="s">
        <v>99</v>
      </c>
    </row>
    <row r="1916" ht="15">
      <c r="J1916" t="s">
        <v>99</v>
      </c>
    </row>
    <row r="1917" ht="15">
      <c r="J1917" t="s">
        <v>99</v>
      </c>
    </row>
    <row r="1918" ht="15">
      <c r="J1918" t="s">
        <v>99</v>
      </c>
    </row>
    <row r="1919" ht="15">
      <c r="J1919" t="s">
        <v>99</v>
      </c>
    </row>
    <row r="1920" ht="15">
      <c r="J1920" t="s">
        <v>99</v>
      </c>
    </row>
    <row r="1921" ht="15">
      <c r="J1921" t="s">
        <v>99</v>
      </c>
    </row>
    <row r="1922" ht="15">
      <c r="J1922" t="s">
        <v>99</v>
      </c>
    </row>
    <row r="1923" ht="15">
      <c r="J1923" t="s">
        <v>99</v>
      </c>
    </row>
    <row r="1924" ht="15">
      <c r="J1924" t="s">
        <v>99</v>
      </c>
    </row>
    <row r="1925" ht="15">
      <c r="J1925" t="s">
        <v>99</v>
      </c>
    </row>
    <row r="1926" ht="15">
      <c r="J1926" t="s">
        <v>99</v>
      </c>
    </row>
    <row r="1927" ht="15">
      <c r="J1927" t="s">
        <v>99</v>
      </c>
    </row>
    <row r="1928" ht="15">
      <c r="J1928" t="s">
        <v>99</v>
      </c>
    </row>
    <row r="1929" ht="15">
      <c r="J1929" t="s">
        <v>99</v>
      </c>
    </row>
    <row r="1930" ht="15">
      <c r="J1930" t="s">
        <v>99</v>
      </c>
    </row>
    <row r="1931" ht="15">
      <c r="J1931" t="s">
        <v>99</v>
      </c>
    </row>
    <row r="1932" ht="15">
      <c r="J1932" t="s">
        <v>99</v>
      </c>
    </row>
    <row r="1933" ht="15">
      <c r="J1933" t="s">
        <v>99</v>
      </c>
    </row>
    <row r="1934" ht="15">
      <c r="J1934" t="s">
        <v>99</v>
      </c>
    </row>
    <row r="1935" ht="15">
      <c r="J1935" t="s">
        <v>99</v>
      </c>
    </row>
    <row r="1936" ht="15">
      <c r="J1936" t="s">
        <v>99</v>
      </c>
    </row>
    <row r="1937" ht="15">
      <c r="J1937" t="s">
        <v>99</v>
      </c>
    </row>
    <row r="1938" ht="15">
      <c r="J1938" t="s">
        <v>99</v>
      </c>
    </row>
    <row r="1939" ht="15">
      <c r="J1939" t="s">
        <v>99</v>
      </c>
    </row>
    <row r="1940" ht="15">
      <c r="J1940" t="s">
        <v>99</v>
      </c>
    </row>
    <row r="1941" ht="15">
      <c r="J1941" t="s">
        <v>99</v>
      </c>
    </row>
    <row r="1942" ht="15">
      <c r="J1942" t="s">
        <v>99</v>
      </c>
    </row>
    <row r="1943" ht="15">
      <c r="J1943" t="s">
        <v>99</v>
      </c>
    </row>
    <row r="1944" ht="15">
      <c r="J1944" t="s">
        <v>99</v>
      </c>
    </row>
    <row r="1945" ht="15">
      <c r="J1945" t="s">
        <v>99</v>
      </c>
    </row>
    <row r="1946" ht="15">
      <c r="J1946" t="s">
        <v>99</v>
      </c>
    </row>
    <row r="1947" ht="15">
      <c r="J1947" t="s">
        <v>99</v>
      </c>
    </row>
    <row r="1948" ht="15">
      <c r="J1948" t="s">
        <v>99</v>
      </c>
    </row>
    <row r="1949" ht="15">
      <c r="J1949" t="s">
        <v>99</v>
      </c>
    </row>
    <row r="1950" ht="15">
      <c r="J1950" t="s">
        <v>99</v>
      </c>
    </row>
    <row r="1951" ht="15">
      <c r="J1951" t="s">
        <v>99</v>
      </c>
    </row>
    <row r="1952" ht="15">
      <c r="J1952" t="s">
        <v>99</v>
      </c>
    </row>
    <row r="1953" ht="15">
      <c r="J1953" t="s">
        <v>99</v>
      </c>
    </row>
    <row r="1954" ht="15">
      <c r="J1954" t="s">
        <v>99</v>
      </c>
    </row>
    <row r="1955" ht="15">
      <c r="J1955" t="s">
        <v>99</v>
      </c>
    </row>
    <row r="1956" ht="15">
      <c r="J1956" t="s">
        <v>99</v>
      </c>
    </row>
    <row r="1957" ht="15">
      <c r="J1957" t="s">
        <v>99</v>
      </c>
    </row>
    <row r="1958" ht="15">
      <c r="J1958" t="s">
        <v>99</v>
      </c>
    </row>
    <row r="1959" ht="15">
      <c r="J1959" t="s">
        <v>99</v>
      </c>
    </row>
    <row r="1960" ht="15">
      <c r="J1960" t="s">
        <v>99</v>
      </c>
    </row>
    <row r="1961" ht="15">
      <c r="J1961" t="s">
        <v>99</v>
      </c>
    </row>
    <row r="1962" ht="15">
      <c r="J1962" t="s">
        <v>99</v>
      </c>
    </row>
    <row r="1963" ht="15">
      <c r="J1963" t="s">
        <v>99</v>
      </c>
    </row>
    <row r="1964" ht="15">
      <c r="J1964" t="s">
        <v>99</v>
      </c>
    </row>
    <row r="1965" ht="15">
      <c r="J1965" t="s">
        <v>99</v>
      </c>
    </row>
    <row r="1966" ht="15">
      <c r="J1966" t="s">
        <v>99</v>
      </c>
    </row>
    <row r="1967" ht="15">
      <c r="J1967" t="s">
        <v>99</v>
      </c>
    </row>
    <row r="1968" ht="15">
      <c r="J1968" t="s">
        <v>99</v>
      </c>
    </row>
    <row r="1969" ht="15">
      <c r="J1969" t="s">
        <v>99</v>
      </c>
    </row>
    <row r="1970" ht="15">
      <c r="J1970" t="s">
        <v>99</v>
      </c>
    </row>
    <row r="1971" ht="15">
      <c r="J1971" t="s">
        <v>99</v>
      </c>
    </row>
    <row r="1972" ht="15">
      <c r="J1972" t="s">
        <v>99</v>
      </c>
    </row>
    <row r="1973" ht="15">
      <c r="J1973" t="s">
        <v>99</v>
      </c>
    </row>
    <row r="1974" ht="15">
      <c r="J1974" t="s">
        <v>99</v>
      </c>
    </row>
    <row r="1975" ht="15">
      <c r="J1975" t="s">
        <v>99</v>
      </c>
    </row>
    <row r="1976" ht="15">
      <c r="J1976" t="s">
        <v>99</v>
      </c>
    </row>
    <row r="1977" ht="15">
      <c r="J1977" t="s">
        <v>99</v>
      </c>
    </row>
    <row r="1978" ht="15">
      <c r="J1978" t="s">
        <v>99</v>
      </c>
    </row>
    <row r="1979" ht="15">
      <c r="J1979" t="s">
        <v>99</v>
      </c>
    </row>
    <row r="1980" ht="15">
      <c r="J1980" t="s">
        <v>99</v>
      </c>
    </row>
    <row r="1981" ht="15">
      <c r="J1981" t="s">
        <v>99</v>
      </c>
    </row>
    <row r="1982" ht="15">
      <c r="J1982" t="s">
        <v>99</v>
      </c>
    </row>
    <row r="1983" ht="15">
      <c r="J1983" t="s">
        <v>99</v>
      </c>
    </row>
    <row r="1984" ht="15">
      <c r="J1984" t="s">
        <v>99</v>
      </c>
    </row>
    <row r="1985" ht="15">
      <c r="J1985" t="s">
        <v>99</v>
      </c>
    </row>
    <row r="1986" ht="15">
      <c r="J1986" t="s">
        <v>99</v>
      </c>
    </row>
    <row r="1987" ht="15">
      <c r="J1987" t="s">
        <v>99</v>
      </c>
    </row>
    <row r="1988" ht="15">
      <c r="J1988" t="s">
        <v>99</v>
      </c>
    </row>
    <row r="1989" ht="15">
      <c r="J1989" t="s">
        <v>99</v>
      </c>
    </row>
    <row r="1990" ht="15">
      <c r="J1990" t="s">
        <v>99</v>
      </c>
    </row>
    <row r="1991" ht="15">
      <c r="J1991" t="s">
        <v>99</v>
      </c>
    </row>
    <row r="1992" ht="15">
      <c r="J1992" t="s">
        <v>99</v>
      </c>
    </row>
    <row r="1993" ht="15">
      <c r="J1993" t="s">
        <v>99</v>
      </c>
    </row>
    <row r="1994" ht="15">
      <c r="J1994" t="s">
        <v>99</v>
      </c>
    </row>
    <row r="1995" ht="15">
      <c r="J1995" t="s">
        <v>99</v>
      </c>
    </row>
    <row r="1996" ht="15">
      <c r="J1996" t="s">
        <v>99</v>
      </c>
    </row>
    <row r="1997" ht="15">
      <c r="J1997" t="s">
        <v>99</v>
      </c>
    </row>
    <row r="1998" ht="15">
      <c r="J1998" t="s">
        <v>99</v>
      </c>
    </row>
    <row r="1999" ht="15">
      <c r="J1999" t="s">
        <v>99</v>
      </c>
    </row>
    <row r="2000" ht="15">
      <c r="J2000" t="s">
        <v>99</v>
      </c>
    </row>
    <row r="2001" ht="15">
      <c r="J2001" t="s">
        <v>99</v>
      </c>
    </row>
    <row r="2002" ht="15">
      <c r="J2002" t="s">
        <v>99</v>
      </c>
    </row>
    <row r="2003" ht="15">
      <c r="J2003" t="s">
        <v>99</v>
      </c>
    </row>
    <row r="2004" ht="15">
      <c r="J2004" t="s">
        <v>99</v>
      </c>
    </row>
    <row r="2005" ht="15">
      <c r="J2005" t="s">
        <v>99</v>
      </c>
    </row>
    <row r="2006" ht="15">
      <c r="J2006" t="s">
        <v>99</v>
      </c>
    </row>
    <row r="2007" ht="15">
      <c r="J2007" t="s">
        <v>99</v>
      </c>
    </row>
    <row r="2008" ht="15">
      <c r="J2008" t="s">
        <v>99</v>
      </c>
    </row>
    <row r="2009" ht="15">
      <c r="J2009" t="s">
        <v>99</v>
      </c>
    </row>
    <row r="2010" ht="15">
      <c r="J2010" t="s">
        <v>99</v>
      </c>
    </row>
    <row r="2011" ht="15">
      <c r="J2011" t="s">
        <v>99</v>
      </c>
    </row>
    <row r="2012" ht="15">
      <c r="J2012" t="s">
        <v>99</v>
      </c>
    </row>
    <row r="2013" ht="15">
      <c r="J2013" t="s">
        <v>99</v>
      </c>
    </row>
    <row r="2014" ht="15">
      <c r="J2014" t="s">
        <v>99</v>
      </c>
    </row>
    <row r="2015" ht="15">
      <c r="J2015" t="s">
        <v>99</v>
      </c>
    </row>
    <row r="2016" ht="15">
      <c r="J2016" t="s">
        <v>99</v>
      </c>
    </row>
    <row r="2017" ht="15">
      <c r="J2017" t="s">
        <v>99</v>
      </c>
    </row>
    <row r="2018" ht="15">
      <c r="J2018" t="s">
        <v>99</v>
      </c>
    </row>
    <row r="2019" ht="15">
      <c r="J2019" t="s">
        <v>99</v>
      </c>
    </row>
    <row r="2020" ht="15">
      <c r="J2020" t="s">
        <v>99</v>
      </c>
    </row>
    <row r="2021" ht="15">
      <c r="J2021" t="s">
        <v>99</v>
      </c>
    </row>
    <row r="2022" ht="15">
      <c r="J2022" t="s">
        <v>99</v>
      </c>
    </row>
    <row r="2023" ht="15">
      <c r="J2023" t="s">
        <v>99</v>
      </c>
    </row>
    <row r="2024" ht="15">
      <c r="J2024" t="s">
        <v>99</v>
      </c>
    </row>
    <row r="2025" ht="15">
      <c r="J2025" t="s">
        <v>99</v>
      </c>
    </row>
    <row r="2026" ht="15">
      <c r="J2026" t="s">
        <v>99</v>
      </c>
    </row>
    <row r="2027" ht="15">
      <c r="J2027" t="s">
        <v>99</v>
      </c>
    </row>
    <row r="2028" ht="15">
      <c r="J2028" t="s">
        <v>99</v>
      </c>
    </row>
    <row r="2029" ht="15">
      <c r="J2029" t="s">
        <v>99</v>
      </c>
    </row>
    <row r="2030" ht="15">
      <c r="J2030" t="s">
        <v>99</v>
      </c>
    </row>
    <row r="2031" ht="15">
      <c r="J2031" t="s">
        <v>99</v>
      </c>
    </row>
    <row r="2032" ht="15">
      <c r="J2032" t="s">
        <v>99</v>
      </c>
    </row>
    <row r="2033" ht="15">
      <c r="J2033" t="s">
        <v>99</v>
      </c>
    </row>
    <row r="2034" ht="15">
      <c r="J2034" t="s">
        <v>99</v>
      </c>
    </row>
    <row r="2035" ht="15">
      <c r="J2035" t="s">
        <v>99</v>
      </c>
    </row>
    <row r="2036" ht="15">
      <c r="J2036" t="s">
        <v>99</v>
      </c>
    </row>
    <row r="2037" ht="15">
      <c r="J2037" t="s">
        <v>99</v>
      </c>
    </row>
    <row r="2038" ht="15">
      <c r="J2038" t="s">
        <v>99</v>
      </c>
    </row>
    <row r="2039" ht="15">
      <c r="J2039" t="s">
        <v>99</v>
      </c>
    </row>
    <row r="2040" ht="15">
      <c r="J2040" t="s">
        <v>99</v>
      </c>
    </row>
    <row r="2041" ht="15">
      <c r="J2041" t="s">
        <v>99</v>
      </c>
    </row>
    <row r="2042" ht="15">
      <c r="J2042" t="s">
        <v>99</v>
      </c>
    </row>
    <row r="2043" ht="15">
      <c r="J2043" t="s">
        <v>99</v>
      </c>
    </row>
    <row r="2044" ht="15">
      <c r="J2044" t="s">
        <v>99</v>
      </c>
    </row>
    <row r="2045" ht="15">
      <c r="J2045" t="s">
        <v>99</v>
      </c>
    </row>
    <row r="2046" ht="15">
      <c r="J2046" t="s">
        <v>99</v>
      </c>
    </row>
    <row r="2047" ht="15">
      <c r="J2047" t="s">
        <v>99</v>
      </c>
    </row>
    <row r="2048" ht="15">
      <c r="J2048" t="s">
        <v>99</v>
      </c>
    </row>
    <row r="2049" ht="15">
      <c r="J2049" t="s">
        <v>99</v>
      </c>
    </row>
    <row r="2050" ht="15">
      <c r="J2050" t="s">
        <v>99</v>
      </c>
    </row>
    <row r="2051" ht="15">
      <c r="J2051" t="s">
        <v>99</v>
      </c>
    </row>
    <row r="2052" ht="15">
      <c r="J2052" t="s">
        <v>99</v>
      </c>
    </row>
    <row r="2053" ht="15">
      <c r="J2053" t="s">
        <v>99</v>
      </c>
    </row>
    <row r="2054" ht="15">
      <c r="J2054" t="s">
        <v>99</v>
      </c>
    </row>
    <row r="2055" ht="15">
      <c r="J2055" t="s">
        <v>99</v>
      </c>
    </row>
    <row r="2056" ht="15">
      <c r="J2056" t="s">
        <v>99</v>
      </c>
    </row>
    <row r="2057" ht="15">
      <c r="J2057" t="s">
        <v>99</v>
      </c>
    </row>
    <row r="2058" ht="15">
      <c r="J2058" t="s">
        <v>99</v>
      </c>
    </row>
    <row r="2059" ht="15">
      <c r="J2059" t="s">
        <v>99</v>
      </c>
    </row>
    <row r="2060" ht="15">
      <c r="J2060" t="s">
        <v>99</v>
      </c>
    </row>
    <row r="2061" ht="15">
      <c r="J2061" t="s">
        <v>99</v>
      </c>
    </row>
    <row r="2062" ht="15">
      <c r="J2062" t="s">
        <v>99</v>
      </c>
    </row>
    <row r="2063" ht="15">
      <c r="J2063" t="s">
        <v>99</v>
      </c>
    </row>
    <row r="2064" ht="15">
      <c r="J2064" t="s">
        <v>99</v>
      </c>
    </row>
    <row r="2065" ht="15">
      <c r="J2065" t="s">
        <v>99</v>
      </c>
    </row>
    <row r="2066" ht="15">
      <c r="J2066" t="s">
        <v>99</v>
      </c>
    </row>
    <row r="2067" ht="15">
      <c r="J2067" t="s">
        <v>99</v>
      </c>
    </row>
    <row r="2068" ht="15">
      <c r="J2068" t="s">
        <v>99</v>
      </c>
    </row>
    <row r="2069" ht="15">
      <c r="J2069" t="s">
        <v>99</v>
      </c>
    </row>
    <row r="2070" ht="15">
      <c r="J2070" t="s">
        <v>99</v>
      </c>
    </row>
    <row r="2071" ht="15">
      <c r="J2071" t="s">
        <v>99</v>
      </c>
    </row>
    <row r="2072" ht="15">
      <c r="J2072" t="s">
        <v>99</v>
      </c>
    </row>
    <row r="2073" ht="15">
      <c r="J2073" t="s">
        <v>99</v>
      </c>
    </row>
    <row r="2074" ht="15">
      <c r="J2074" t="s">
        <v>99</v>
      </c>
    </row>
    <row r="2075" ht="15">
      <c r="J2075" t="s">
        <v>99</v>
      </c>
    </row>
    <row r="2076" ht="15">
      <c r="J2076" t="s">
        <v>99</v>
      </c>
    </row>
    <row r="2077" ht="15">
      <c r="J2077" t="s">
        <v>99</v>
      </c>
    </row>
    <row r="2078" ht="15">
      <c r="J2078" t="s">
        <v>99</v>
      </c>
    </row>
    <row r="2079" ht="15">
      <c r="J2079" t="s">
        <v>99</v>
      </c>
    </row>
    <row r="2080" ht="15">
      <c r="J2080" t="s">
        <v>99</v>
      </c>
    </row>
    <row r="2081" ht="15">
      <c r="J2081" t="s">
        <v>99</v>
      </c>
    </row>
    <row r="2082" ht="15">
      <c r="J2082" t="s">
        <v>99</v>
      </c>
    </row>
    <row r="2083" ht="15">
      <c r="J2083" t="s">
        <v>99</v>
      </c>
    </row>
    <row r="2084" ht="15">
      <c r="J2084" t="s">
        <v>99</v>
      </c>
    </row>
    <row r="2085" ht="15">
      <c r="J2085" t="s">
        <v>99</v>
      </c>
    </row>
    <row r="2086" ht="15">
      <c r="J2086" t="s">
        <v>99</v>
      </c>
    </row>
    <row r="2087" ht="15">
      <c r="J2087" t="s">
        <v>99</v>
      </c>
    </row>
    <row r="2088" ht="15">
      <c r="J2088" t="s">
        <v>99</v>
      </c>
    </row>
    <row r="2089" ht="15">
      <c r="J2089" t="s">
        <v>99</v>
      </c>
    </row>
    <row r="2090" ht="15">
      <c r="J2090" t="s">
        <v>99</v>
      </c>
    </row>
    <row r="2091" ht="15">
      <c r="J2091" t="s">
        <v>99</v>
      </c>
    </row>
    <row r="2092" ht="15">
      <c r="J2092" t="s">
        <v>99</v>
      </c>
    </row>
    <row r="2093" ht="15">
      <c r="J2093" t="s">
        <v>99</v>
      </c>
    </row>
    <row r="2094" ht="15">
      <c r="J2094" t="s">
        <v>99</v>
      </c>
    </row>
    <row r="2095" ht="15">
      <c r="J2095" t="s">
        <v>99</v>
      </c>
    </row>
    <row r="2096" ht="15">
      <c r="J2096" t="s">
        <v>99</v>
      </c>
    </row>
    <row r="2097" ht="15">
      <c r="J2097" t="s">
        <v>99</v>
      </c>
    </row>
    <row r="2098" ht="15">
      <c r="J2098" t="s">
        <v>99</v>
      </c>
    </row>
    <row r="2099" ht="15">
      <c r="J2099" t="s">
        <v>99</v>
      </c>
    </row>
    <row r="2100" ht="15">
      <c r="J2100" t="s">
        <v>99</v>
      </c>
    </row>
    <row r="2101" ht="15">
      <c r="J2101" t="s">
        <v>99</v>
      </c>
    </row>
    <row r="2102" ht="15">
      <c r="J2102" t="s">
        <v>99</v>
      </c>
    </row>
    <row r="2103" ht="15">
      <c r="J2103" t="s">
        <v>99</v>
      </c>
    </row>
    <row r="2104" ht="15">
      <c r="J2104" t="s">
        <v>99</v>
      </c>
    </row>
    <row r="2105" ht="15">
      <c r="J2105" t="s">
        <v>99</v>
      </c>
    </row>
    <row r="2106" ht="15">
      <c r="J2106" t="s">
        <v>99</v>
      </c>
    </row>
    <row r="2107" ht="15">
      <c r="J2107" t="s">
        <v>99</v>
      </c>
    </row>
    <row r="2108" ht="15">
      <c r="J2108" t="s">
        <v>99</v>
      </c>
    </row>
    <row r="2109" ht="15">
      <c r="J2109" t="s">
        <v>99</v>
      </c>
    </row>
    <row r="2110" ht="15">
      <c r="J2110" t="s">
        <v>99</v>
      </c>
    </row>
    <row r="2111" ht="15">
      <c r="J2111" t="s">
        <v>99</v>
      </c>
    </row>
    <row r="2112" ht="15">
      <c r="J2112" t="s">
        <v>99</v>
      </c>
    </row>
    <row r="2113" ht="15">
      <c r="J2113" t="s">
        <v>99</v>
      </c>
    </row>
    <row r="2114" ht="15">
      <c r="J2114" t="s">
        <v>99</v>
      </c>
    </row>
    <row r="2115" ht="15">
      <c r="J2115" t="s">
        <v>99</v>
      </c>
    </row>
    <row r="2116" ht="15">
      <c r="J2116" t="s">
        <v>99</v>
      </c>
    </row>
    <row r="2117" ht="15">
      <c r="J2117" t="s">
        <v>99</v>
      </c>
    </row>
    <row r="2118" ht="15">
      <c r="J2118" t="s">
        <v>99</v>
      </c>
    </row>
    <row r="2119" ht="15">
      <c r="J2119" t="s">
        <v>99</v>
      </c>
    </row>
    <row r="2120" ht="15">
      <c r="J2120" t="s">
        <v>99</v>
      </c>
    </row>
    <row r="2121" ht="15">
      <c r="J2121" t="s">
        <v>99</v>
      </c>
    </row>
    <row r="2122" ht="15">
      <c r="J2122" t="s">
        <v>99</v>
      </c>
    </row>
    <row r="2123" ht="15">
      <c r="J2123" t="s">
        <v>99</v>
      </c>
    </row>
    <row r="2124" ht="15">
      <c r="J2124" t="s">
        <v>99</v>
      </c>
    </row>
    <row r="2125" ht="15">
      <c r="J2125" t="s">
        <v>99</v>
      </c>
    </row>
    <row r="2126" ht="15">
      <c r="J2126" t="s">
        <v>99</v>
      </c>
    </row>
    <row r="2127" ht="15">
      <c r="J2127" t="s">
        <v>99</v>
      </c>
    </row>
    <row r="2128" ht="15">
      <c r="J2128" t="s">
        <v>99</v>
      </c>
    </row>
    <row r="2129" ht="15">
      <c r="J2129" t="s">
        <v>99</v>
      </c>
    </row>
    <row r="2130" ht="15">
      <c r="J2130" t="s">
        <v>99</v>
      </c>
    </row>
    <row r="2131" ht="15">
      <c r="J2131" t="s">
        <v>99</v>
      </c>
    </row>
    <row r="2132" ht="15">
      <c r="J2132" t="s">
        <v>99</v>
      </c>
    </row>
    <row r="2133" ht="15">
      <c r="J2133" t="s">
        <v>99</v>
      </c>
    </row>
    <row r="2134" ht="15">
      <c r="J2134" t="s">
        <v>99</v>
      </c>
    </row>
    <row r="2135" ht="15">
      <c r="J2135" t="s">
        <v>99</v>
      </c>
    </row>
    <row r="2136" ht="15">
      <c r="J2136" t="s">
        <v>99</v>
      </c>
    </row>
    <row r="2137" ht="15">
      <c r="J2137" t="s">
        <v>99</v>
      </c>
    </row>
    <row r="2138" ht="15">
      <c r="J2138" t="s">
        <v>99</v>
      </c>
    </row>
    <row r="2139" ht="15">
      <c r="J2139" t="s">
        <v>99</v>
      </c>
    </row>
    <row r="2140" ht="15">
      <c r="J2140" t="s">
        <v>99</v>
      </c>
    </row>
    <row r="2141" ht="15">
      <c r="J2141" t="s">
        <v>99</v>
      </c>
    </row>
    <row r="2142" ht="15">
      <c r="J2142" t="s">
        <v>99</v>
      </c>
    </row>
    <row r="2143" ht="15">
      <c r="J2143" t="s">
        <v>99</v>
      </c>
    </row>
    <row r="2144" ht="15">
      <c r="J2144" t="s">
        <v>99</v>
      </c>
    </row>
    <row r="2145" ht="15">
      <c r="J2145" t="s">
        <v>99</v>
      </c>
    </row>
    <row r="2146" ht="15">
      <c r="J2146" t="s">
        <v>99</v>
      </c>
    </row>
    <row r="2147" ht="15">
      <c r="J2147" t="s">
        <v>99</v>
      </c>
    </row>
    <row r="2148" ht="15">
      <c r="J2148" t="s">
        <v>99</v>
      </c>
    </row>
    <row r="2149" ht="15">
      <c r="J2149" t="s">
        <v>99</v>
      </c>
    </row>
    <row r="2150" ht="15">
      <c r="J2150" t="s">
        <v>99</v>
      </c>
    </row>
    <row r="2151" ht="15">
      <c r="J2151" t="s">
        <v>99</v>
      </c>
    </row>
    <row r="2152" ht="15">
      <c r="J2152" t="s">
        <v>99</v>
      </c>
    </row>
    <row r="2153" ht="15">
      <c r="J2153" t="s">
        <v>99</v>
      </c>
    </row>
    <row r="2154" ht="15">
      <c r="J2154" t="s">
        <v>99</v>
      </c>
    </row>
    <row r="2155" ht="15">
      <c r="J2155" t="s">
        <v>99</v>
      </c>
    </row>
    <row r="2156" ht="15">
      <c r="J2156" t="s">
        <v>99</v>
      </c>
    </row>
    <row r="2157" ht="15">
      <c r="J2157" t="s">
        <v>99</v>
      </c>
    </row>
    <row r="2158" ht="15">
      <c r="J2158" t="s">
        <v>99</v>
      </c>
    </row>
    <row r="2159" ht="15">
      <c r="J2159" t="s">
        <v>99</v>
      </c>
    </row>
    <row r="2160" ht="15">
      <c r="J2160" t="s">
        <v>99</v>
      </c>
    </row>
    <row r="2161" ht="15">
      <c r="J2161" t="s">
        <v>99</v>
      </c>
    </row>
    <row r="2162" ht="15">
      <c r="J2162" t="s">
        <v>99</v>
      </c>
    </row>
    <row r="2163" ht="15">
      <c r="J2163" t="s">
        <v>99</v>
      </c>
    </row>
    <row r="2164" ht="15">
      <c r="J2164" t="s">
        <v>99</v>
      </c>
    </row>
    <row r="2165" ht="15">
      <c r="J2165" t="s">
        <v>99</v>
      </c>
    </row>
    <row r="2166" ht="15">
      <c r="J2166" t="s">
        <v>99</v>
      </c>
    </row>
    <row r="2167" ht="15">
      <c r="J2167" t="s">
        <v>99</v>
      </c>
    </row>
    <row r="2168" ht="15">
      <c r="J2168" t="s">
        <v>99</v>
      </c>
    </row>
    <row r="2169" ht="15">
      <c r="J2169" t="s">
        <v>99</v>
      </c>
    </row>
    <row r="2170" ht="15">
      <c r="J2170" t="s">
        <v>99</v>
      </c>
    </row>
    <row r="2171" ht="15">
      <c r="J2171" t="s">
        <v>99</v>
      </c>
    </row>
    <row r="2172" ht="15">
      <c r="J2172" t="s">
        <v>99</v>
      </c>
    </row>
    <row r="2173" ht="15">
      <c r="J2173" t="s">
        <v>99</v>
      </c>
    </row>
    <row r="2174" ht="15">
      <c r="J2174" t="s">
        <v>99</v>
      </c>
    </row>
    <row r="2175" ht="15">
      <c r="J2175" t="s">
        <v>99</v>
      </c>
    </row>
    <row r="2176" ht="15">
      <c r="J2176" t="s">
        <v>99</v>
      </c>
    </row>
    <row r="2177" ht="15">
      <c r="J2177" t="s">
        <v>99</v>
      </c>
    </row>
    <row r="2178" ht="15">
      <c r="J2178" t="s">
        <v>99</v>
      </c>
    </row>
    <row r="2179" ht="15">
      <c r="J2179" t="s">
        <v>99</v>
      </c>
    </row>
    <row r="2180" ht="15">
      <c r="J2180" t="s">
        <v>99</v>
      </c>
    </row>
    <row r="2181" ht="15">
      <c r="J2181" t="s">
        <v>99</v>
      </c>
    </row>
    <row r="2182" ht="15">
      <c r="J2182" t="s">
        <v>99</v>
      </c>
    </row>
    <row r="2183" ht="15">
      <c r="J2183" t="s">
        <v>99</v>
      </c>
    </row>
    <row r="2184" ht="15">
      <c r="J2184" t="s">
        <v>99</v>
      </c>
    </row>
    <row r="2185" ht="15">
      <c r="J2185" t="s">
        <v>99</v>
      </c>
    </row>
    <row r="2186" ht="15">
      <c r="J2186" t="s">
        <v>99</v>
      </c>
    </row>
    <row r="2187" ht="15">
      <c r="J2187" t="s">
        <v>99</v>
      </c>
    </row>
    <row r="2188" ht="15">
      <c r="J2188" t="s">
        <v>99</v>
      </c>
    </row>
    <row r="2189" ht="15">
      <c r="J2189" t="s">
        <v>99</v>
      </c>
    </row>
    <row r="2190" ht="15">
      <c r="J2190" t="s">
        <v>99</v>
      </c>
    </row>
    <row r="2191" ht="15">
      <c r="J2191" t="s">
        <v>99</v>
      </c>
    </row>
    <row r="2192" ht="15">
      <c r="J2192" t="s">
        <v>99</v>
      </c>
    </row>
    <row r="2193" ht="15">
      <c r="J2193" t="s">
        <v>99</v>
      </c>
    </row>
    <row r="2194" ht="15">
      <c r="J2194" t="s">
        <v>99</v>
      </c>
    </row>
    <row r="2195" ht="15">
      <c r="J2195" t="s">
        <v>99</v>
      </c>
    </row>
    <row r="2196" ht="15">
      <c r="J2196" t="s">
        <v>99</v>
      </c>
    </row>
    <row r="2197" ht="15">
      <c r="J2197" t="s">
        <v>99</v>
      </c>
    </row>
    <row r="2198" ht="15">
      <c r="J2198" t="s">
        <v>99</v>
      </c>
    </row>
    <row r="2199" ht="15">
      <c r="J2199" t="s">
        <v>99</v>
      </c>
    </row>
    <row r="2200" ht="15">
      <c r="J2200" t="s">
        <v>99</v>
      </c>
    </row>
    <row r="2201" ht="15">
      <c r="J2201" t="s">
        <v>99</v>
      </c>
    </row>
    <row r="2202" ht="15">
      <c r="J2202" t="s">
        <v>99</v>
      </c>
    </row>
    <row r="2203" ht="15">
      <c r="J2203" t="s">
        <v>99</v>
      </c>
    </row>
    <row r="2204" ht="15">
      <c r="J2204" t="s">
        <v>99</v>
      </c>
    </row>
    <row r="2205" ht="15">
      <c r="J2205" t="s">
        <v>99</v>
      </c>
    </row>
    <row r="2206" ht="15">
      <c r="J2206" t="s">
        <v>99</v>
      </c>
    </row>
    <row r="2207" ht="15">
      <c r="J2207" t="s">
        <v>99</v>
      </c>
    </row>
    <row r="2208" ht="15">
      <c r="J2208" t="s">
        <v>99</v>
      </c>
    </row>
    <row r="2209" ht="15">
      <c r="J2209" t="s">
        <v>99</v>
      </c>
    </row>
    <row r="2210" ht="15">
      <c r="J2210" t="s">
        <v>99</v>
      </c>
    </row>
    <row r="2211" ht="15">
      <c r="J2211" t="s">
        <v>99</v>
      </c>
    </row>
    <row r="2212" ht="15">
      <c r="J2212" t="s">
        <v>99</v>
      </c>
    </row>
    <row r="2213" ht="15">
      <c r="J2213" t="s">
        <v>99</v>
      </c>
    </row>
    <row r="2214" ht="15">
      <c r="J2214" t="s">
        <v>99</v>
      </c>
    </row>
    <row r="2215" ht="15">
      <c r="J2215" t="s">
        <v>99</v>
      </c>
    </row>
    <row r="2216" ht="15">
      <c r="J2216" t="s">
        <v>99</v>
      </c>
    </row>
    <row r="2217" ht="15">
      <c r="J2217" t="s">
        <v>99</v>
      </c>
    </row>
    <row r="2218" ht="15">
      <c r="J2218" t="s">
        <v>99</v>
      </c>
    </row>
    <row r="2219" ht="15">
      <c r="J2219" t="s">
        <v>99</v>
      </c>
    </row>
    <row r="2220" ht="15">
      <c r="J2220" t="s">
        <v>99</v>
      </c>
    </row>
    <row r="2221" ht="15">
      <c r="J2221" t="s">
        <v>99</v>
      </c>
    </row>
    <row r="2222" ht="15">
      <c r="J2222" t="s">
        <v>99</v>
      </c>
    </row>
    <row r="2223" ht="15">
      <c r="J2223" t="s">
        <v>99</v>
      </c>
    </row>
    <row r="2224" ht="15">
      <c r="J2224" t="s">
        <v>99</v>
      </c>
    </row>
    <row r="2225" ht="15">
      <c r="J2225" t="s">
        <v>99</v>
      </c>
    </row>
    <row r="2226" ht="15">
      <c r="J2226" t="s">
        <v>99</v>
      </c>
    </row>
    <row r="2227" ht="15">
      <c r="J2227" t="s">
        <v>99</v>
      </c>
    </row>
    <row r="2228" ht="15">
      <c r="J2228" t="s">
        <v>99</v>
      </c>
    </row>
    <row r="2229" ht="15">
      <c r="J2229" t="s">
        <v>99</v>
      </c>
    </row>
    <row r="2230" ht="15">
      <c r="J2230" t="s">
        <v>99</v>
      </c>
    </row>
    <row r="2231" ht="15">
      <c r="J2231" t="s">
        <v>99</v>
      </c>
    </row>
    <row r="2232" ht="15">
      <c r="J2232" t="s">
        <v>99</v>
      </c>
    </row>
    <row r="2233" ht="15">
      <c r="J2233" t="s">
        <v>99</v>
      </c>
    </row>
    <row r="2234" ht="15">
      <c r="J2234" t="s">
        <v>99</v>
      </c>
    </row>
    <row r="2235" ht="15">
      <c r="J2235" t="s">
        <v>99</v>
      </c>
    </row>
    <row r="2236" ht="15">
      <c r="J2236" t="s">
        <v>99</v>
      </c>
    </row>
    <row r="2237" ht="15">
      <c r="J2237" t="s">
        <v>99</v>
      </c>
    </row>
    <row r="2238" ht="15">
      <c r="J2238" t="s">
        <v>99</v>
      </c>
    </row>
    <row r="2239" ht="15">
      <c r="J2239" t="s">
        <v>99</v>
      </c>
    </row>
    <row r="2240" ht="15">
      <c r="J2240" t="s">
        <v>99</v>
      </c>
    </row>
    <row r="2241" ht="15">
      <c r="J2241" t="s">
        <v>99</v>
      </c>
    </row>
    <row r="2242" ht="15">
      <c r="J2242" t="s">
        <v>99</v>
      </c>
    </row>
    <row r="2243" ht="15">
      <c r="J2243" t="s">
        <v>99</v>
      </c>
    </row>
    <row r="2244" ht="15">
      <c r="J2244" t="s">
        <v>99</v>
      </c>
    </row>
    <row r="2245" ht="15">
      <c r="J2245" t="s">
        <v>99</v>
      </c>
    </row>
    <row r="2246" ht="15">
      <c r="J2246" t="s">
        <v>99</v>
      </c>
    </row>
    <row r="2247" ht="15">
      <c r="J2247" t="s">
        <v>99</v>
      </c>
    </row>
    <row r="2248" ht="15">
      <c r="J2248" t="s">
        <v>99</v>
      </c>
    </row>
    <row r="2249" ht="15">
      <c r="J2249" t="s">
        <v>99</v>
      </c>
    </row>
    <row r="2250" ht="15">
      <c r="J2250" t="s">
        <v>99</v>
      </c>
    </row>
    <row r="2251" ht="15">
      <c r="J2251" t="s">
        <v>99</v>
      </c>
    </row>
    <row r="2252" ht="15">
      <c r="J2252" t="s">
        <v>99</v>
      </c>
    </row>
    <row r="2253" ht="15">
      <c r="J2253" t="s">
        <v>99</v>
      </c>
    </row>
    <row r="2254" ht="15">
      <c r="J2254" t="s">
        <v>99</v>
      </c>
    </row>
    <row r="2255" ht="15">
      <c r="J2255" t="s">
        <v>99</v>
      </c>
    </row>
    <row r="2256" ht="15">
      <c r="J2256" t="s">
        <v>99</v>
      </c>
    </row>
    <row r="2257" ht="15">
      <c r="J2257" t="s">
        <v>99</v>
      </c>
    </row>
    <row r="2258" ht="15">
      <c r="J2258" t="s">
        <v>99</v>
      </c>
    </row>
    <row r="2259" ht="15">
      <c r="J2259" t="s">
        <v>99</v>
      </c>
    </row>
    <row r="2260" ht="15">
      <c r="J2260" t="s">
        <v>99</v>
      </c>
    </row>
    <row r="2261" ht="15">
      <c r="J2261" t="s">
        <v>99</v>
      </c>
    </row>
    <row r="2262" ht="15">
      <c r="J2262" t="s">
        <v>99</v>
      </c>
    </row>
    <row r="2263" ht="15">
      <c r="J2263" t="s">
        <v>99</v>
      </c>
    </row>
    <row r="2264" ht="15">
      <c r="J2264" t="s">
        <v>99</v>
      </c>
    </row>
    <row r="2265" ht="15">
      <c r="J2265" t="s">
        <v>99</v>
      </c>
    </row>
    <row r="2266" ht="15">
      <c r="J2266" t="s">
        <v>99</v>
      </c>
    </row>
    <row r="2267" ht="15">
      <c r="J2267" t="s">
        <v>99</v>
      </c>
    </row>
    <row r="2268" ht="15">
      <c r="J2268" t="s">
        <v>99</v>
      </c>
    </row>
    <row r="2269" ht="15">
      <c r="J2269" t="s">
        <v>99</v>
      </c>
    </row>
    <row r="2270" ht="15">
      <c r="J2270" t="s">
        <v>99</v>
      </c>
    </row>
    <row r="2271" ht="15">
      <c r="J2271" t="s">
        <v>99</v>
      </c>
    </row>
    <row r="2272" ht="15">
      <c r="J2272" t="s">
        <v>99</v>
      </c>
    </row>
    <row r="2273" ht="15">
      <c r="J2273" t="s">
        <v>99</v>
      </c>
    </row>
    <row r="2274" ht="15">
      <c r="J2274" t="s">
        <v>99</v>
      </c>
    </row>
    <row r="2275" ht="15">
      <c r="J2275" t="s">
        <v>99</v>
      </c>
    </row>
    <row r="2276" ht="15">
      <c r="J2276" t="s">
        <v>99</v>
      </c>
    </row>
    <row r="2277" ht="15">
      <c r="J2277" t="s">
        <v>99</v>
      </c>
    </row>
    <row r="2278" ht="15">
      <c r="J2278" t="s">
        <v>99</v>
      </c>
    </row>
    <row r="2279" ht="15">
      <c r="J2279" t="s">
        <v>99</v>
      </c>
    </row>
    <row r="2280" ht="15">
      <c r="J2280" t="s">
        <v>99</v>
      </c>
    </row>
    <row r="2281" ht="15">
      <c r="J2281" t="s">
        <v>99</v>
      </c>
    </row>
    <row r="2282" ht="15">
      <c r="J2282" t="s">
        <v>99</v>
      </c>
    </row>
    <row r="2283" ht="15">
      <c r="J2283" t="s">
        <v>99</v>
      </c>
    </row>
    <row r="2284" ht="15">
      <c r="J2284" t="s">
        <v>99</v>
      </c>
    </row>
    <row r="2285" ht="15">
      <c r="J2285" t="s">
        <v>99</v>
      </c>
    </row>
    <row r="2286" ht="15">
      <c r="J2286" t="s">
        <v>99</v>
      </c>
    </row>
    <row r="2287" ht="15">
      <c r="J2287" t="s">
        <v>99</v>
      </c>
    </row>
    <row r="2288" ht="15">
      <c r="J2288" t="s">
        <v>99</v>
      </c>
    </row>
    <row r="2289" ht="15">
      <c r="J2289" t="s">
        <v>99</v>
      </c>
    </row>
    <row r="2290" ht="15">
      <c r="J2290" t="s">
        <v>99</v>
      </c>
    </row>
    <row r="2291" ht="15">
      <c r="J2291" t="s">
        <v>99</v>
      </c>
    </row>
    <row r="2292" ht="15">
      <c r="J2292" t="s">
        <v>99</v>
      </c>
    </row>
    <row r="2293" ht="15">
      <c r="J2293" t="s">
        <v>99</v>
      </c>
    </row>
    <row r="2294" ht="15">
      <c r="J2294" t="s">
        <v>99</v>
      </c>
    </row>
    <row r="2295" ht="15">
      <c r="J2295" t="s">
        <v>99</v>
      </c>
    </row>
    <row r="2296" ht="15">
      <c r="J2296" t="s">
        <v>99</v>
      </c>
    </row>
    <row r="2297" ht="15">
      <c r="J2297" t="s">
        <v>99</v>
      </c>
    </row>
    <row r="2298" ht="15">
      <c r="J2298" t="s">
        <v>99</v>
      </c>
    </row>
    <row r="2299" ht="15">
      <c r="J2299" t="s">
        <v>99</v>
      </c>
    </row>
    <row r="2300" ht="15">
      <c r="J2300" t="s">
        <v>99</v>
      </c>
    </row>
    <row r="2301" ht="15">
      <c r="J2301" t="s">
        <v>99</v>
      </c>
    </row>
    <row r="2302" ht="15">
      <c r="J2302" t="s">
        <v>99</v>
      </c>
    </row>
    <row r="2303" ht="15">
      <c r="J2303" t="s">
        <v>99</v>
      </c>
    </row>
    <row r="2304" ht="15">
      <c r="J2304" t="s">
        <v>99</v>
      </c>
    </row>
    <row r="2305" ht="15">
      <c r="J2305" t="s">
        <v>99</v>
      </c>
    </row>
    <row r="2306" ht="15">
      <c r="J2306" t="s">
        <v>99</v>
      </c>
    </row>
    <row r="2307" ht="15">
      <c r="J2307" t="s">
        <v>99</v>
      </c>
    </row>
    <row r="2308" ht="15">
      <c r="J2308" t="s">
        <v>99</v>
      </c>
    </row>
    <row r="2309" ht="15">
      <c r="J2309" t="s">
        <v>99</v>
      </c>
    </row>
    <row r="2310" ht="15">
      <c r="J2310" t="s">
        <v>99</v>
      </c>
    </row>
    <row r="2311" ht="15">
      <c r="J2311" t="s">
        <v>99</v>
      </c>
    </row>
    <row r="2312" ht="15">
      <c r="J2312" t="s">
        <v>99</v>
      </c>
    </row>
    <row r="2313" ht="15">
      <c r="J2313" t="s">
        <v>99</v>
      </c>
    </row>
    <row r="2314" ht="15">
      <c r="J2314" t="s">
        <v>99</v>
      </c>
    </row>
    <row r="2315" ht="15">
      <c r="J2315" t="s">
        <v>99</v>
      </c>
    </row>
    <row r="2316" ht="15">
      <c r="J2316" t="s">
        <v>99</v>
      </c>
    </row>
    <row r="2317" ht="15">
      <c r="J2317" t="s">
        <v>99</v>
      </c>
    </row>
    <row r="2318" ht="15">
      <c r="J2318" t="s">
        <v>99</v>
      </c>
    </row>
    <row r="2319" ht="15">
      <c r="J2319" t="s">
        <v>99</v>
      </c>
    </row>
    <row r="2320" ht="15">
      <c r="J2320" t="s">
        <v>99</v>
      </c>
    </row>
    <row r="2321" ht="15">
      <c r="J2321" t="s">
        <v>99</v>
      </c>
    </row>
    <row r="2322" ht="15">
      <c r="J2322" t="s">
        <v>99</v>
      </c>
    </row>
    <row r="2323" ht="15">
      <c r="J2323" t="s">
        <v>99</v>
      </c>
    </row>
    <row r="2324" ht="15">
      <c r="J2324" t="s">
        <v>99</v>
      </c>
    </row>
    <row r="2325" ht="15">
      <c r="J2325" t="s">
        <v>99</v>
      </c>
    </row>
    <row r="2326" ht="15">
      <c r="J2326" t="s">
        <v>99</v>
      </c>
    </row>
    <row r="2327" ht="15">
      <c r="J2327" t="s">
        <v>99</v>
      </c>
    </row>
    <row r="2328" ht="15">
      <c r="J2328" t="s">
        <v>99</v>
      </c>
    </row>
    <row r="2329" ht="15">
      <c r="J2329" t="s">
        <v>99</v>
      </c>
    </row>
    <row r="2330" ht="15">
      <c r="J2330" t="s">
        <v>99</v>
      </c>
    </row>
    <row r="2331" ht="15">
      <c r="J2331" t="s">
        <v>99</v>
      </c>
    </row>
    <row r="2332" ht="15">
      <c r="J2332" t="s">
        <v>99</v>
      </c>
    </row>
    <row r="2333" ht="15">
      <c r="J2333" t="s">
        <v>99</v>
      </c>
    </row>
    <row r="2334" ht="15">
      <c r="J2334" t="s">
        <v>99</v>
      </c>
    </row>
    <row r="2335" ht="15">
      <c r="J2335" t="s">
        <v>99</v>
      </c>
    </row>
    <row r="2336" ht="15">
      <c r="J2336" t="s">
        <v>99</v>
      </c>
    </row>
    <row r="2337" ht="15">
      <c r="J2337" t="s">
        <v>99</v>
      </c>
    </row>
    <row r="2338" ht="15">
      <c r="J2338" t="s">
        <v>99</v>
      </c>
    </row>
    <row r="2339" ht="15">
      <c r="J2339" t="s">
        <v>99</v>
      </c>
    </row>
    <row r="2340" ht="15">
      <c r="J2340" t="s">
        <v>99</v>
      </c>
    </row>
    <row r="2341" ht="15">
      <c r="J2341" t="s">
        <v>99</v>
      </c>
    </row>
    <row r="2342" ht="15">
      <c r="J2342" t="s">
        <v>99</v>
      </c>
    </row>
    <row r="2343" ht="15">
      <c r="J2343" t="s">
        <v>99</v>
      </c>
    </row>
    <row r="2344" ht="15">
      <c r="J2344" t="s">
        <v>99</v>
      </c>
    </row>
    <row r="2345" ht="15">
      <c r="J2345" t="s">
        <v>99</v>
      </c>
    </row>
    <row r="2346" ht="15">
      <c r="J2346" t="s">
        <v>99</v>
      </c>
    </row>
    <row r="2347" ht="15">
      <c r="J2347" t="s">
        <v>99</v>
      </c>
    </row>
    <row r="2348" ht="15">
      <c r="J2348" t="s">
        <v>99</v>
      </c>
    </row>
    <row r="2349" ht="15">
      <c r="J2349" t="s">
        <v>99</v>
      </c>
    </row>
    <row r="2350" ht="15">
      <c r="J2350" t="s">
        <v>99</v>
      </c>
    </row>
    <row r="2351" ht="15">
      <c r="J2351" t="s">
        <v>99</v>
      </c>
    </row>
    <row r="2352" ht="15">
      <c r="J2352" t="s">
        <v>99</v>
      </c>
    </row>
    <row r="2353" ht="15">
      <c r="J2353" t="s">
        <v>99</v>
      </c>
    </row>
    <row r="2354" ht="15">
      <c r="J2354" t="s">
        <v>99</v>
      </c>
    </row>
    <row r="2355" ht="15">
      <c r="J2355" t="s">
        <v>99</v>
      </c>
    </row>
    <row r="2356" ht="15">
      <c r="J2356" t="s">
        <v>99</v>
      </c>
    </row>
    <row r="2357" ht="15">
      <c r="J2357" t="s">
        <v>99</v>
      </c>
    </row>
    <row r="2358" ht="15">
      <c r="J2358" t="s">
        <v>99</v>
      </c>
    </row>
    <row r="2359" ht="15">
      <c r="J2359" t="s">
        <v>99</v>
      </c>
    </row>
    <row r="2360" ht="15">
      <c r="J2360" t="s">
        <v>99</v>
      </c>
    </row>
    <row r="2361" ht="15">
      <c r="J2361" t="s">
        <v>99</v>
      </c>
    </row>
    <row r="2362" ht="15">
      <c r="J2362" t="s">
        <v>99</v>
      </c>
    </row>
    <row r="2363" ht="15">
      <c r="J2363" t="s">
        <v>99</v>
      </c>
    </row>
    <row r="2364" ht="15">
      <c r="J2364" t="s">
        <v>99</v>
      </c>
    </row>
    <row r="2365" ht="15">
      <c r="J2365" t="s">
        <v>99</v>
      </c>
    </row>
    <row r="2366" ht="15">
      <c r="J2366" t="s">
        <v>99</v>
      </c>
    </row>
    <row r="2367" ht="15">
      <c r="J2367" t="s">
        <v>99</v>
      </c>
    </row>
    <row r="2368" ht="15">
      <c r="J2368" t="s">
        <v>99</v>
      </c>
    </row>
    <row r="2369" ht="15">
      <c r="J2369" t="s">
        <v>99</v>
      </c>
    </row>
    <row r="2370" ht="15">
      <c r="J2370" t="s">
        <v>99</v>
      </c>
    </row>
    <row r="2371" ht="15">
      <c r="J2371" t="s">
        <v>99</v>
      </c>
    </row>
    <row r="2372" ht="15">
      <c r="J2372" t="s">
        <v>99</v>
      </c>
    </row>
    <row r="2373" ht="15">
      <c r="J2373" t="s">
        <v>99</v>
      </c>
    </row>
    <row r="2374" ht="15">
      <c r="J2374" t="s">
        <v>99</v>
      </c>
    </row>
    <row r="2375" ht="15">
      <c r="J2375" t="s">
        <v>99</v>
      </c>
    </row>
    <row r="2376" ht="15">
      <c r="J2376" t="s">
        <v>99</v>
      </c>
    </row>
    <row r="2377" ht="15">
      <c r="J2377" t="s">
        <v>99</v>
      </c>
    </row>
    <row r="2378" ht="15">
      <c r="J2378" t="s">
        <v>99</v>
      </c>
    </row>
    <row r="2379" ht="15">
      <c r="J2379" t="s">
        <v>99</v>
      </c>
    </row>
    <row r="2380" ht="15">
      <c r="J2380" t="s">
        <v>99</v>
      </c>
    </row>
    <row r="2381" ht="15">
      <c r="J2381" t="s">
        <v>99</v>
      </c>
    </row>
    <row r="2382" ht="15">
      <c r="J2382" t="s">
        <v>99</v>
      </c>
    </row>
    <row r="2383" ht="15">
      <c r="J2383" t="s">
        <v>99</v>
      </c>
    </row>
    <row r="2384" ht="15">
      <c r="J2384" t="s">
        <v>99</v>
      </c>
    </row>
    <row r="2385" ht="15">
      <c r="J2385" t="s">
        <v>99</v>
      </c>
    </row>
    <row r="2386" ht="15">
      <c r="J2386" t="s">
        <v>99</v>
      </c>
    </row>
    <row r="2387" ht="15">
      <c r="J2387" t="s">
        <v>99</v>
      </c>
    </row>
    <row r="2388" ht="15">
      <c r="J2388" t="s">
        <v>99</v>
      </c>
    </row>
    <row r="2389" ht="15">
      <c r="J2389" t="s">
        <v>99</v>
      </c>
    </row>
    <row r="2390" ht="15">
      <c r="J2390" t="s">
        <v>99</v>
      </c>
    </row>
    <row r="2391" ht="15">
      <c r="J2391" t="s">
        <v>99</v>
      </c>
    </row>
    <row r="2392" ht="15">
      <c r="J2392" t="s">
        <v>99</v>
      </c>
    </row>
    <row r="2393" ht="15">
      <c r="J2393" t="s">
        <v>99</v>
      </c>
    </row>
    <row r="2394" ht="15">
      <c r="J2394" t="s">
        <v>99</v>
      </c>
    </row>
    <row r="2395" ht="15">
      <c r="J2395" t="s">
        <v>99</v>
      </c>
    </row>
    <row r="2396" ht="15">
      <c r="J2396" t="s">
        <v>99</v>
      </c>
    </row>
    <row r="2397" ht="15">
      <c r="J2397" t="s">
        <v>99</v>
      </c>
    </row>
    <row r="2398" ht="15">
      <c r="J2398" t="s">
        <v>99</v>
      </c>
    </row>
    <row r="2399" ht="15">
      <c r="J2399" t="s">
        <v>99</v>
      </c>
    </row>
    <row r="2400" ht="15">
      <c r="J2400" t="s">
        <v>99</v>
      </c>
    </row>
    <row r="2401" ht="15">
      <c r="J2401" t="s">
        <v>99</v>
      </c>
    </row>
    <row r="2402" ht="15">
      <c r="J2402" t="s">
        <v>99</v>
      </c>
    </row>
    <row r="2403" ht="15">
      <c r="J2403" t="s">
        <v>99</v>
      </c>
    </row>
    <row r="2404" ht="15">
      <c r="J2404" t="s">
        <v>99</v>
      </c>
    </row>
    <row r="2405" ht="15">
      <c r="J2405" t="s">
        <v>99</v>
      </c>
    </row>
    <row r="2406" ht="15">
      <c r="J2406" t="s">
        <v>99</v>
      </c>
    </row>
    <row r="2407" ht="15">
      <c r="J2407" t="s">
        <v>99</v>
      </c>
    </row>
    <row r="2408" ht="15">
      <c r="J2408" t="s">
        <v>99</v>
      </c>
    </row>
    <row r="2409" ht="15">
      <c r="J2409" t="s">
        <v>99</v>
      </c>
    </row>
    <row r="2410" ht="15">
      <c r="J2410" t="s">
        <v>99</v>
      </c>
    </row>
    <row r="2411" ht="15">
      <c r="J2411" t="s">
        <v>99</v>
      </c>
    </row>
    <row r="2412" ht="15">
      <c r="J2412" t="s">
        <v>99</v>
      </c>
    </row>
    <row r="2413" ht="15">
      <c r="J2413" t="s">
        <v>99</v>
      </c>
    </row>
    <row r="2414" ht="15">
      <c r="J2414" t="s">
        <v>99</v>
      </c>
    </row>
    <row r="2415" ht="15">
      <c r="J2415" t="s">
        <v>99</v>
      </c>
    </row>
    <row r="2416" ht="15">
      <c r="J2416" t="s">
        <v>99</v>
      </c>
    </row>
    <row r="2417" ht="15">
      <c r="J2417" t="s">
        <v>99</v>
      </c>
    </row>
    <row r="2418" ht="15">
      <c r="J2418" t="s">
        <v>99</v>
      </c>
    </row>
    <row r="2419" ht="15">
      <c r="J2419" t="s">
        <v>99</v>
      </c>
    </row>
    <row r="2420" ht="15">
      <c r="J2420" t="s">
        <v>99</v>
      </c>
    </row>
    <row r="2421" ht="15">
      <c r="J2421" t="s">
        <v>99</v>
      </c>
    </row>
    <row r="2422" ht="15">
      <c r="J2422" t="s">
        <v>99</v>
      </c>
    </row>
    <row r="2423" ht="15">
      <c r="J2423" t="s">
        <v>99</v>
      </c>
    </row>
    <row r="2424" ht="15">
      <c r="J2424" t="s">
        <v>99</v>
      </c>
    </row>
    <row r="2425" ht="15">
      <c r="J2425" t="s">
        <v>99</v>
      </c>
    </row>
    <row r="2426" ht="15">
      <c r="J2426" t="s">
        <v>99</v>
      </c>
    </row>
    <row r="2427" ht="15">
      <c r="J2427" t="s">
        <v>99</v>
      </c>
    </row>
    <row r="2428" ht="15">
      <c r="J2428" t="s">
        <v>99</v>
      </c>
    </row>
    <row r="2429" ht="15">
      <c r="J2429" t="s">
        <v>99</v>
      </c>
    </row>
    <row r="2430" ht="15">
      <c r="J2430" t="s">
        <v>99</v>
      </c>
    </row>
    <row r="2431" ht="15">
      <c r="J2431" t="s">
        <v>99</v>
      </c>
    </row>
    <row r="2432" ht="15">
      <c r="J2432" t="s">
        <v>99</v>
      </c>
    </row>
    <row r="2433" ht="15">
      <c r="J2433" t="s">
        <v>99</v>
      </c>
    </row>
    <row r="2434" ht="15">
      <c r="J2434" t="s">
        <v>99</v>
      </c>
    </row>
    <row r="2435" ht="15">
      <c r="J2435" t="s">
        <v>99</v>
      </c>
    </row>
    <row r="2436" ht="15">
      <c r="J2436" t="s">
        <v>99</v>
      </c>
    </row>
    <row r="2437" ht="15">
      <c r="J2437" t="s">
        <v>99</v>
      </c>
    </row>
    <row r="2438" ht="15">
      <c r="J2438" t="s">
        <v>99</v>
      </c>
    </row>
    <row r="2439" ht="15">
      <c r="J2439" t="s">
        <v>99</v>
      </c>
    </row>
    <row r="2440" ht="15">
      <c r="J2440" t="s">
        <v>99</v>
      </c>
    </row>
    <row r="2441" ht="15">
      <c r="J2441" t="s">
        <v>99</v>
      </c>
    </row>
    <row r="2442" ht="15">
      <c r="J2442" t="s">
        <v>99</v>
      </c>
    </row>
    <row r="2443" ht="15">
      <c r="J2443" t="s">
        <v>99</v>
      </c>
    </row>
    <row r="2444" ht="15">
      <c r="J2444" t="s">
        <v>99</v>
      </c>
    </row>
    <row r="2445" ht="15">
      <c r="J2445" t="s">
        <v>99</v>
      </c>
    </row>
    <row r="2446" ht="15">
      <c r="J2446" t="s">
        <v>99</v>
      </c>
    </row>
    <row r="2447" ht="15">
      <c r="J2447" t="s">
        <v>99</v>
      </c>
    </row>
    <row r="2448" ht="15">
      <c r="J2448" t="s">
        <v>99</v>
      </c>
    </row>
    <row r="2449" ht="15">
      <c r="J2449" t="s">
        <v>99</v>
      </c>
    </row>
    <row r="2450" ht="15">
      <c r="J2450" t="s">
        <v>99</v>
      </c>
    </row>
    <row r="2451" ht="15">
      <c r="J2451" t="s">
        <v>99</v>
      </c>
    </row>
    <row r="2452" ht="15">
      <c r="J2452" t="s">
        <v>99</v>
      </c>
    </row>
    <row r="2453" ht="15">
      <c r="J2453" t="s">
        <v>99</v>
      </c>
    </row>
    <row r="2454" ht="15">
      <c r="J2454" t="s">
        <v>99</v>
      </c>
    </row>
    <row r="2455" ht="15">
      <c r="J2455" t="s">
        <v>99</v>
      </c>
    </row>
    <row r="2456" ht="15">
      <c r="J2456" t="s">
        <v>99</v>
      </c>
    </row>
    <row r="2457" ht="15">
      <c r="J2457" t="s">
        <v>99</v>
      </c>
    </row>
    <row r="2458" ht="15">
      <c r="J2458" t="s">
        <v>99</v>
      </c>
    </row>
    <row r="2459" ht="15">
      <c r="J2459" t="s">
        <v>99</v>
      </c>
    </row>
    <row r="2460" ht="15">
      <c r="J2460" t="s">
        <v>99</v>
      </c>
    </row>
    <row r="2461" ht="15">
      <c r="J2461" t="s">
        <v>99</v>
      </c>
    </row>
    <row r="2462" ht="15">
      <c r="J2462" t="s">
        <v>99</v>
      </c>
    </row>
    <row r="2463" ht="15">
      <c r="J2463" t="s">
        <v>99</v>
      </c>
    </row>
    <row r="2464" ht="15">
      <c r="J2464" t="s">
        <v>99</v>
      </c>
    </row>
    <row r="2465" ht="15">
      <c r="J2465" t="s">
        <v>99</v>
      </c>
    </row>
    <row r="2466" ht="15">
      <c r="J2466" t="s">
        <v>99</v>
      </c>
    </row>
    <row r="2467" ht="15">
      <c r="J2467" t="s">
        <v>99</v>
      </c>
    </row>
    <row r="2468" ht="15">
      <c r="J2468" t="s">
        <v>99</v>
      </c>
    </row>
    <row r="2469" ht="15">
      <c r="J2469" t="s">
        <v>99</v>
      </c>
    </row>
    <row r="2470" ht="15">
      <c r="J2470" t="s">
        <v>99</v>
      </c>
    </row>
    <row r="2471" ht="15">
      <c r="J2471" t="s">
        <v>99</v>
      </c>
    </row>
    <row r="2472" ht="15">
      <c r="J2472" t="s">
        <v>99</v>
      </c>
    </row>
    <row r="2473" ht="15">
      <c r="J2473" t="s">
        <v>99</v>
      </c>
    </row>
    <row r="2474" ht="15">
      <c r="J2474" t="s">
        <v>99</v>
      </c>
    </row>
    <row r="2475" ht="15">
      <c r="J2475" t="s">
        <v>99</v>
      </c>
    </row>
    <row r="2476" ht="15">
      <c r="J2476" t="s">
        <v>99</v>
      </c>
    </row>
    <row r="2477" ht="15">
      <c r="J2477" t="s">
        <v>99</v>
      </c>
    </row>
    <row r="2478" ht="15">
      <c r="J2478" t="s">
        <v>99</v>
      </c>
    </row>
    <row r="2479" ht="15">
      <c r="J2479" t="s">
        <v>99</v>
      </c>
    </row>
    <row r="2480" ht="15">
      <c r="J2480" t="s">
        <v>99</v>
      </c>
    </row>
    <row r="2481" ht="15">
      <c r="J2481" t="s">
        <v>99</v>
      </c>
    </row>
    <row r="2482" ht="15">
      <c r="J2482" t="s">
        <v>99</v>
      </c>
    </row>
    <row r="2483" ht="15">
      <c r="J2483" t="s">
        <v>99</v>
      </c>
    </row>
    <row r="2484" ht="15">
      <c r="J2484" t="s">
        <v>99</v>
      </c>
    </row>
    <row r="2485" ht="15">
      <c r="J2485" t="s">
        <v>99</v>
      </c>
    </row>
    <row r="2486" ht="15">
      <c r="J2486" t="s">
        <v>99</v>
      </c>
    </row>
    <row r="2487" ht="15">
      <c r="J2487" t="s">
        <v>99</v>
      </c>
    </row>
    <row r="2488" ht="15">
      <c r="J2488" t="s">
        <v>99</v>
      </c>
    </row>
    <row r="2489" ht="15">
      <c r="J2489" t="s">
        <v>99</v>
      </c>
    </row>
    <row r="2490" ht="15">
      <c r="J2490" t="s">
        <v>99</v>
      </c>
    </row>
    <row r="2491" ht="15">
      <c r="J2491" t="s">
        <v>99</v>
      </c>
    </row>
    <row r="2492" ht="15">
      <c r="J2492" t="s">
        <v>99</v>
      </c>
    </row>
    <row r="2493" ht="15">
      <c r="J2493" t="s">
        <v>99</v>
      </c>
    </row>
    <row r="2494" ht="15">
      <c r="J2494" t="s">
        <v>99</v>
      </c>
    </row>
    <row r="2495" ht="15">
      <c r="J2495" t="s">
        <v>99</v>
      </c>
    </row>
    <row r="2496" ht="15">
      <c r="J2496" t="s">
        <v>99</v>
      </c>
    </row>
    <row r="2497" ht="15">
      <c r="J2497" t="s">
        <v>99</v>
      </c>
    </row>
    <row r="2498" ht="15">
      <c r="J2498" t="s">
        <v>99</v>
      </c>
    </row>
    <row r="2499" ht="15">
      <c r="J2499" t="s">
        <v>99</v>
      </c>
    </row>
    <row r="2500" ht="15">
      <c r="J2500" t="s">
        <v>99</v>
      </c>
    </row>
    <row r="2501" ht="15">
      <c r="J2501" t="s">
        <v>99</v>
      </c>
    </row>
    <row r="2502" ht="15">
      <c r="J2502" t="s">
        <v>99</v>
      </c>
    </row>
    <row r="2503" ht="15">
      <c r="J2503" t="s">
        <v>99</v>
      </c>
    </row>
    <row r="2504" ht="15">
      <c r="J2504" t="s">
        <v>99</v>
      </c>
    </row>
    <row r="2505" ht="15">
      <c r="J2505" t="s">
        <v>99</v>
      </c>
    </row>
    <row r="2506" ht="15">
      <c r="J2506" t="s">
        <v>99</v>
      </c>
    </row>
    <row r="2507" ht="15">
      <c r="J2507" t="s">
        <v>99</v>
      </c>
    </row>
    <row r="2508" ht="15">
      <c r="J2508" t="s">
        <v>99</v>
      </c>
    </row>
    <row r="2509" ht="15">
      <c r="J2509" t="s">
        <v>99</v>
      </c>
    </row>
    <row r="2510" ht="15">
      <c r="J2510" t="s">
        <v>99</v>
      </c>
    </row>
    <row r="2511" ht="15">
      <c r="J2511" t="s">
        <v>99</v>
      </c>
    </row>
    <row r="2512" ht="15">
      <c r="J2512" t="s">
        <v>99</v>
      </c>
    </row>
    <row r="2513" ht="15">
      <c r="J2513" t="s">
        <v>99</v>
      </c>
    </row>
    <row r="2514" ht="15">
      <c r="J2514" t="s">
        <v>99</v>
      </c>
    </row>
    <row r="2515" ht="15">
      <c r="J2515" t="s">
        <v>99</v>
      </c>
    </row>
    <row r="2516" ht="15">
      <c r="J2516" t="s">
        <v>99</v>
      </c>
    </row>
    <row r="2517" ht="15">
      <c r="J2517" t="s">
        <v>99</v>
      </c>
    </row>
    <row r="2518" ht="15">
      <c r="J2518" t="s">
        <v>99</v>
      </c>
    </row>
    <row r="2519" ht="15">
      <c r="J2519" t="s">
        <v>99</v>
      </c>
    </row>
    <row r="2520" ht="15">
      <c r="J2520" t="s">
        <v>99</v>
      </c>
    </row>
    <row r="2521" ht="15">
      <c r="J2521" t="s">
        <v>99</v>
      </c>
    </row>
    <row r="2522" ht="15">
      <c r="J2522" t="s">
        <v>99</v>
      </c>
    </row>
    <row r="2523" ht="15">
      <c r="J2523" t="s">
        <v>99</v>
      </c>
    </row>
    <row r="2524" ht="15">
      <c r="J2524" t="s">
        <v>99</v>
      </c>
    </row>
    <row r="2525" ht="15">
      <c r="J2525" t="s">
        <v>99</v>
      </c>
    </row>
    <row r="2526" ht="15">
      <c r="J2526" t="s">
        <v>99</v>
      </c>
    </row>
    <row r="2527" ht="15">
      <c r="J2527" t="s">
        <v>99</v>
      </c>
    </row>
    <row r="2528" ht="15">
      <c r="J2528" t="s">
        <v>99</v>
      </c>
    </row>
    <row r="2529" ht="15">
      <c r="J2529" t="s">
        <v>99</v>
      </c>
    </row>
    <row r="2530" ht="15">
      <c r="J2530" t="s">
        <v>99</v>
      </c>
    </row>
    <row r="2531" ht="15">
      <c r="J2531" t="s">
        <v>99</v>
      </c>
    </row>
    <row r="2532" ht="15">
      <c r="J2532" t="s">
        <v>99</v>
      </c>
    </row>
    <row r="2533" ht="15">
      <c r="J2533" t="s">
        <v>99</v>
      </c>
    </row>
    <row r="2534" ht="15">
      <c r="J2534" t="s">
        <v>99</v>
      </c>
    </row>
    <row r="2535" ht="15">
      <c r="J2535" t="s">
        <v>99</v>
      </c>
    </row>
    <row r="2536" ht="15">
      <c r="J2536" t="s">
        <v>99</v>
      </c>
    </row>
    <row r="2537" ht="15">
      <c r="J2537" t="s">
        <v>99</v>
      </c>
    </row>
    <row r="2538" ht="15">
      <c r="J2538" t="s">
        <v>99</v>
      </c>
    </row>
    <row r="2539" ht="15">
      <c r="J2539" t="s">
        <v>99</v>
      </c>
    </row>
    <row r="2540" ht="15">
      <c r="J2540" t="s">
        <v>99</v>
      </c>
    </row>
    <row r="2541" ht="15">
      <c r="J2541" t="s">
        <v>99</v>
      </c>
    </row>
    <row r="2542" ht="15">
      <c r="J2542" t="s">
        <v>99</v>
      </c>
    </row>
    <row r="2543" ht="15">
      <c r="J2543" t="s">
        <v>99</v>
      </c>
    </row>
    <row r="2544" ht="15">
      <c r="J2544" t="s">
        <v>99</v>
      </c>
    </row>
    <row r="2545" ht="15">
      <c r="J2545" t="s">
        <v>99</v>
      </c>
    </row>
    <row r="2546" ht="15">
      <c r="J2546" t="s">
        <v>99</v>
      </c>
    </row>
    <row r="2547" ht="15">
      <c r="J2547" t="s">
        <v>99</v>
      </c>
    </row>
    <row r="2548" ht="15">
      <c r="J2548" t="s">
        <v>99</v>
      </c>
    </row>
    <row r="2549" ht="15">
      <c r="J2549" t="s">
        <v>99</v>
      </c>
    </row>
    <row r="2550" ht="15">
      <c r="J2550" t="s">
        <v>99</v>
      </c>
    </row>
    <row r="2551" ht="15">
      <c r="J2551" t="s">
        <v>99</v>
      </c>
    </row>
    <row r="2552" ht="15">
      <c r="J2552" t="s">
        <v>99</v>
      </c>
    </row>
    <row r="2553" ht="15">
      <c r="J2553" t="s">
        <v>99</v>
      </c>
    </row>
    <row r="2554" ht="15">
      <c r="J2554" t="s">
        <v>99</v>
      </c>
    </row>
    <row r="2555" ht="15">
      <c r="J2555" t="s">
        <v>99</v>
      </c>
    </row>
    <row r="2556" ht="15">
      <c r="J2556" t="s">
        <v>99</v>
      </c>
    </row>
    <row r="2557" ht="15">
      <c r="J2557" t="s">
        <v>99</v>
      </c>
    </row>
    <row r="2558" ht="15">
      <c r="J2558" t="s">
        <v>99</v>
      </c>
    </row>
    <row r="2559" ht="15">
      <c r="J2559" t="s">
        <v>99</v>
      </c>
    </row>
    <row r="2560" ht="15">
      <c r="J2560" t="s">
        <v>99</v>
      </c>
    </row>
    <row r="2561" ht="15">
      <c r="J2561" t="s">
        <v>99</v>
      </c>
    </row>
    <row r="2562" ht="15">
      <c r="J2562" t="s">
        <v>99</v>
      </c>
    </row>
    <row r="2563" ht="15">
      <c r="J2563" t="s">
        <v>99</v>
      </c>
    </row>
    <row r="2564" ht="15">
      <c r="J2564" t="s">
        <v>99</v>
      </c>
    </row>
    <row r="2565" ht="15">
      <c r="J2565" t="s">
        <v>99</v>
      </c>
    </row>
    <row r="2566" ht="15">
      <c r="J2566" t="s">
        <v>99</v>
      </c>
    </row>
    <row r="2567" ht="15">
      <c r="J2567" t="s">
        <v>99</v>
      </c>
    </row>
    <row r="2568" ht="15">
      <c r="J2568" t="s">
        <v>99</v>
      </c>
    </row>
    <row r="2569" ht="15">
      <c r="J2569" t="s">
        <v>99</v>
      </c>
    </row>
    <row r="2570" ht="15">
      <c r="J2570" t="s">
        <v>99</v>
      </c>
    </row>
    <row r="2571" ht="15">
      <c r="J2571" t="s">
        <v>99</v>
      </c>
    </row>
    <row r="2572" ht="15">
      <c r="J2572" t="s">
        <v>99</v>
      </c>
    </row>
    <row r="2573" ht="15">
      <c r="J2573" t="s">
        <v>99</v>
      </c>
    </row>
    <row r="2574" ht="15">
      <c r="J2574" t="s">
        <v>99</v>
      </c>
    </row>
    <row r="2575" ht="15">
      <c r="J2575" t="s">
        <v>99</v>
      </c>
    </row>
    <row r="2576" ht="15">
      <c r="J2576" t="s">
        <v>99</v>
      </c>
    </row>
    <row r="2577" ht="15">
      <c r="J2577" t="s">
        <v>99</v>
      </c>
    </row>
    <row r="2578" ht="15">
      <c r="J2578" t="s">
        <v>99</v>
      </c>
    </row>
    <row r="2579" ht="15">
      <c r="J2579" t="s">
        <v>99</v>
      </c>
    </row>
    <row r="2580" ht="15">
      <c r="J2580" t="s">
        <v>99</v>
      </c>
    </row>
    <row r="2581" ht="15">
      <c r="J2581" t="s">
        <v>99</v>
      </c>
    </row>
    <row r="2582" ht="15">
      <c r="J2582" t="s">
        <v>99</v>
      </c>
    </row>
    <row r="2583" ht="15">
      <c r="J2583" t="s">
        <v>99</v>
      </c>
    </row>
    <row r="2584" ht="15">
      <c r="J2584" t="s">
        <v>99</v>
      </c>
    </row>
    <row r="2585" ht="15">
      <c r="J2585" t="s">
        <v>99</v>
      </c>
    </row>
    <row r="2586" ht="15">
      <c r="J2586" t="s">
        <v>99</v>
      </c>
    </row>
    <row r="2587" ht="15">
      <c r="J2587" t="s">
        <v>99</v>
      </c>
    </row>
    <row r="2588" ht="15">
      <c r="J2588" t="s">
        <v>99</v>
      </c>
    </row>
    <row r="2589" ht="15">
      <c r="J2589" t="s">
        <v>99</v>
      </c>
    </row>
    <row r="2590" ht="15">
      <c r="J2590" t="s">
        <v>99</v>
      </c>
    </row>
    <row r="2591" ht="15">
      <c r="J2591" t="s">
        <v>99</v>
      </c>
    </row>
    <row r="2592" ht="15">
      <c r="J2592" t="s">
        <v>99</v>
      </c>
    </row>
    <row r="2593" ht="15">
      <c r="J2593" t="s">
        <v>99</v>
      </c>
    </row>
    <row r="2594" ht="15">
      <c r="J2594" t="s">
        <v>99</v>
      </c>
    </row>
    <row r="2595" ht="15">
      <c r="J2595" t="s">
        <v>99</v>
      </c>
    </row>
    <row r="2596" ht="15">
      <c r="J2596" t="s">
        <v>99</v>
      </c>
    </row>
    <row r="2597" ht="15">
      <c r="J2597" t="s">
        <v>99</v>
      </c>
    </row>
    <row r="2598" ht="15">
      <c r="J2598" t="s">
        <v>99</v>
      </c>
    </row>
    <row r="2599" ht="15">
      <c r="J2599" t="s">
        <v>99</v>
      </c>
    </row>
    <row r="2600" ht="15">
      <c r="J2600" t="s">
        <v>99</v>
      </c>
    </row>
    <row r="2601" ht="15">
      <c r="J2601" t="s">
        <v>99</v>
      </c>
    </row>
    <row r="2602" ht="15">
      <c r="J2602" t="s">
        <v>99</v>
      </c>
    </row>
    <row r="2603" ht="15">
      <c r="J2603" t="s">
        <v>99</v>
      </c>
    </row>
    <row r="2604" ht="15">
      <c r="J2604" t="s">
        <v>99</v>
      </c>
    </row>
    <row r="2605" ht="15">
      <c r="J2605" t="s">
        <v>99</v>
      </c>
    </row>
    <row r="2606" ht="15">
      <c r="J2606" t="s">
        <v>99</v>
      </c>
    </row>
    <row r="2607" ht="15">
      <c r="J2607" t="s">
        <v>99</v>
      </c>
    </row>
    <row r="2608" ht="15">
      <c r="J2608" t="s">
        <v>99</v>
      </c>
    </row>
    <row r="2609" ht="15">
      <c r="J2609" t="s">
        <v>99</v>
      </c>
    </row>
    <row r="2610" ht="15">
      <c r="J2610" t="s">
        <v>99</v>
      </c>
    </row>
    <row r="2611" ht="15">
      <c r="J2611" t="s">
        <v>99</v>
      </c>
    </row>
    <row r="2612" ht="15">
      <c r="J2612" t="s">
        <v>99</v>
      </c>
    </row>
    <row r="2613" ht="15">
      <c r="J2613" t="s">
        <v>99</v>
      </c>
    </row>
    <row r="2614" ht="15">
      <c r="J2614" t="s">
        <v>99</v>
      </c>
    </row>
    <row r="2615" ht="15">
      <c r="J2615" t="s">
        <v>99</v>
      </c>
    </row>
    <row r="2616" ht="15">
      <c r="J2616" t="s">
        <v>99</v>
      </c>
    </row>
    <row r="2617" ht="15">
      <c r="J2617" t="s">
        <v>99</v>
      </c>
    </row>
    <row r="2618" ht="15">
      <c r="J2618" t="s">
        <v>99</v>
      </c>
    </row>
    <row r="2619" ht="15">
      <c r="J2619" t="s">
        <v>99</v>
      </c>
    </row>
    <row r="2620" ht="15">
      <c r="J2620" t="s">
        <v>99</v>
      </c>
    </row>
    <row r="2621" ht="15">
      <c r="J2621" t="s">
        <v>99</v>
      </c>
    </row>
    <row r="2622" ht="15">
      <c r="J2622" t="s">
        <v>99</v>
      </c>
    </row>
    <row r="2623" ht="15">
      <c r="J2623" t="s">
        <v>99</v>
      </c>
    </row>
    <row r="2624" ht="15">
      <c r="J2624" t="s">
        <v>99</v>
      </c>
    </row>
    <row r="2625" ht="15">
      <c r="J2625" t="s">
        <v>99</v>
      </c>
    </row>
    <row r="2626" ht="15">
      <c r="J2626" t="s">
        <v>99</v>
      </c>
    </row>
    <row r="2627" ht="15">
      <c r="J2627" t="s">
        <v>99</v>
      </c>
    </row>
    <row r="2628" ht="15">
      <c r="J2628" t="s">
        <v>99</v>
      </c>
    </row>
    <row r="2629" ht="15">
      <c r="J2629" t="s">
        <v>99</v>
      </c>
    </row>
    <row r="2630" ht="15">
      <c r="J2630" t="s">
        <v>99</v>
      </c>
    </row>
    <row r="2631" ht="15">
      <c r="J2631" t="s">
        <v>99</v>
      </c>
    </row>
    <row r="2632" ht="15">
      <c r="J2632" t="s">
        <v>99</v>
      </c>
    </row>
    <row r="2633" ht="15">
      <c r="J2633" t="s">
        <v>99</v>
      </c>
    </row>
    <row r="2634" ht="15">
      <c r="J2634" t="s">
        <v>99</v>
      </c>
    </row>
    <row r="2635" ht="15">
      <c r="J2635" t="s">
        <v>99</v>
      </c>
    </row>
    <row r="2636" ht="15">
      <c r="J2636" t="s">
        <v>99</v>
      </c>
    </row>
    <row r="2637" ht="15">
      <c r="J2637" t="s">
        <v>99</v>
      </c>
    </row>
    <row r="2638" ht="15">
      <c r="J2638" t="s">
        <v>99</v>
      </c>
    </row>
    <row r="2639" ht="15">
      <c r="J2639" t="s">
        <v>99</v>
      </c>
    </row>
    <row r="2640" ht="15">
      <c r="J2640" t="s">
        <v>99</v>
      </c>
    </row>
    <row r="2641" ht="15">
      <c r="J2641" t="s">
        <v>99</v>
      </c>
    </row>
    <row r="2642" ht="15">
      <c r="J2642" t="s">
        <v>99</v>
      </c>
    </row>
    <row r="2643" ht="15">
      <c r="J2643" t="s">
        <v>99</v>
      </c>
    </row>
    <row r="2644" ht="15">
      <c r="J2644" t="s">
        <v>99</v>
      </c>
    </row>
    <row r="2645" ht="15">
      <c r="J2645" t="s">
        <v>99</v>
      </c>
    </row>
    <row r="2646" ht="15">
      <c r="J2646" t="s">
        <v>99</v>
      </c>
    </row>
    <row r="2647" ht="15">
      <c r="J2647" t="s">
        <v>99</v>
      </c>
    </row>
    <row r="2648" ht="15">
      <c r="J2648" t="s">
        <v>99</v>
      </c>
    </row>
    <row r="2649" ht="15">
      <c r="J2649" t="s">
        <v>99</v>
      </c>
    </row>
    <row r="2650" ht="15">
      <c r="J2650" t="s">
        <v>99</v>
      </c>
    </row>
    <row r="2651" ht="15">
      <c r="J2651" t="s">
        <v>99</v>
      </c>
    </row>
    <row r="2652" ht="15">
      <c r="J2652" t="s">
        <v>99</v>
      </c>
    </row>
    <row r="2653" ht="15">
      <c r="J2653" t="s">
        <v>99</v>
      </c>
    </row>
    <row r="2654" ht="15">
      <c r="J2654" t="s">
        <v>99</v>
      </c>
    </row>
    <row r="2655" ht="15">
      <c r="J2655" t="s">
        <v>99</v>
      </c>
    </row>
    <row r="2656" ht="15">
      <c r="J2656" t="s">
        <v>99</v>
      </c>
    </row>
    <row r="2657" ht="15">
      <c r="J2657" t="s">
        <v>99</v>
      </c>
    </row>
    <row r="2658" ht="15">
      <c r="J2658" t="s">
        <v>99</v>
      </c>
    </row>
    <row r="2659" ht="15">
      <c r="J2659" t="s">
        <v>99</v>
      </c>
    </row>
    <row r="2660" ht="15">
      <c r="J2660" t="s">
        <v>99</v>
      </c>
    </row>
    <row r="2661" ht="15">
      <c r="J2661" t="s">
        <v>99</v>
      </c>
    </row>
    <row r="2662" ht="15">
      <c r="J2662" t="s">
        <v>99</v>
      </c>
    </row>
    <row r="2663" ht="15">
      <c r="J2663" t="s">
        <v>99</v>
      </c>
    </row>
    <row r="2664" ht="15">
      <c r="J2664" t="s">
        <v>99</v>
      </c>
    </row>
    <row r="2665" ht="15">
      <c r="J2665" t="s">
        <v>99</v>
      </c>
    </row>
    <row r="2666" ht="15">
      <c r="J2666" t="s">
        <v>99</v>
      </c>
    </row>
    <row r="2667" ht="15">
      <c r="J2667" t="s">
        <v>99</v>
      </c>
    </row>
    <row r="2668" ht="15">
      <c r="J2668" t="s">
        <v>99</v>
      </c>
    </row>
    <row r="2669" ht="15">
      <c r="J2669" t="s">
        <v>99</v>
      </c>
    </row>
    <row r="2670" ht="15">
      <c r="J2670" t="s">
        <v>99</v>
      </c>
    </row>
    <row r="2671" ht="15">
      <c r="J2671" t="s">
        <v>99</v>
      </c>
    </row>
    <row r="2672" ht="15">
      <c r="J2672" t="s">
        <v>99</v>
      </c>
    </row>
    <row r="2673" ht="15">
      <c r="J2673" t="s">
        <v>99</v>
      </c>
    </row>
    <row r="2674" ht="15">
      <c r="J2674" t="s">
        <v>99</v>
      </c>
    </row>
    <row r="2675" ht="15">
      <c r="J2675" t="s">
        <v>99</v>
      </c>
    </row>
    <row r="2676" ht="15">
      <c r="J2676" t="s">
        <v>99</v>
      </c>
    </row>
    <row r="2677" ht="15">
      <c r="J2677" t="s">
        <v>99</v>
      </c>
    </row>
    <row r="2678" ht="15">
      <c r="J2678" t="s">
        <v>99</v>
      </c>
    </row>
    <row r="2679" ht="15">
      <c r="J2679" t="s">
        <v>99</v>
      </c>
    </row>
    <row r="2680" ht="15">
      <c r="J2680" t="s">
        <v>99</v>
      </c>
    </row>
    <row r="2681" ht="15">
      <c r="J2681" t="s">
        <v>99</v>
      </c>
    </row>
    <row r="2682" ht="15">
      <c r="J2682" t="s">
        <v>99</v>
      </c>
    </row>
    <row r="2683" ht="15">
      <c r="J2683" t="s">
        <v>99</v>
      </c>
    </row>
    <row r="2684" ht="15">
      <c r="J2684" t="s">
        <v>99</v>
      </c>
    </row>
    <row r="2685" ht="15">
      <c r="J2685" t="s">
        <v>99</v>
      </c>
    </row>
    <row r="2686" ht="15">
      <c r="J2686" t="s">
        <v>99</v>
      </c>
    </row>
    <row r="2687" ht="15">
      <c r="J2687" t="s">
        <v>99</v>
      </c>
    </row>
    <row r="2688" ht="15">
      <c r="J2688" t="s">
        <v>99</v>
      </c>
    </row>
    <row r="2689" ht="15">
      <c r="J2689" t="s">
        <v>99</v>
      </c>
    </row>
    <row r="2690" ht="15">
      <c r="J2690" t="s">
        <v>99</v>
      </c>
    </row>
    <row r="2691" ht="15">
      <c r="J2691" t="s">
        <v>99</v>
      </c>
    </row>
    <row r="2692" ht="15">
      <c r="J2692" t="s">
        <v>99</v>
      </c>
    </row>
    <row r="2693" ht="15">
      <c r="J2693" t="s">
        <v>99</v>
      </c>
    </row>
    <row r="2694" ht="15">
      <c r="J2694" t="s">
        <v>99</v>
      </c>
    </row>
    <row r="2695" ht="15">
      <c r="J2695" t="s">
        <v>99</v>
      </c>
    </row>
    <row r="2696" ht="15">
      <c r="J2696" t="s">
        <v>99</v>
      </c>
    </row>
    <row r="2697" ht="15">
      <c r="J2697" t="s">
        <v>99</v>
      </c>
    </row>
    <row r="2698" ht="15">
      <c r="J2698" t="s">
        <v>99</v>
      </c>
    </row>
    <row r="2699" ht="15">
      <c r="J2699" t="s">
        <v>99</v>
      </c>
    </row>
    <row r="2700" ht="15">
      <c r="J2700" t="s">
        <v>99</v>
      </c>
    </row>
    <row r="2701" ht="15">
      <c r="J2701" t="s">
        <v>99</v>
      </c>
    </row>
    <row r="2702" ht="15">
      <c r="J2702" t="s">
        <v>99</v>
      </c>
    </row>
    <row r="2703" ht="15">
      <c r="J2703" t="s">
        <v>99</v>
      </c>
    </row>
    <row r="2704" ht="15">
      <c r="J2704" t="s">
        <v>99</v>
      </c>
    </row>
    <row r="2705" ht="15">
      <c r="J2705" t="s">
        <v>99</v>
      </c>
    </row>
    <row r="2706" ht="15">
      <c r="J2706" t="s">
        <v>99</v>
      </c>
    </row>
    <row r="2707" ht="15">
      <c r="J2707" t="s">
        <v>99</v>
      </c>
    </row>
    <row r="2708" ht="15">
      <c r="J2708" t="s">
        <v>99</v>
      </c>
    </row>
    <row r="2709" ht="15">
      <c r="J2709" t="s">
        <v>99</v>
      </c>
    </row>
    <row r="2710" ht="15">
      <c r="J2710" t="s">
        <v>99</v>
      </c>
    </row>
    <row r="2711" ht="15">
      <c r="J2711" t="s">
        <v>99</v>
      </c>
    </row>
    <row r="2712" ht="15">
      <c r="J2712" t="s">
        <v>99</v>
      </c>
    </row>
    <row r="2713" ht="15">
      <c r="J2713" t="s">
        <v>99</v>
      </c>
    </row>
    <row r="2714" ht="15">
      <c r="J2714" t="s">
        <v>99</v>
      </c>
    </row>
    <row r="2715" ht="15">
      <c r="J2715" t="s">
        <v>99</v>
      </c>
    </row>
    <row r="2716" ht="15">
      <c r="J2716" t="s">
        <v>99</v>
      </c>
    </row>
    <row r="2717" ht="15">
      <c r="J2717" t="s">
        <v>99</v>
      </c>
    </row>
    <row r="2718" ht="15">
      <c r="J2718" t="s">
        <v>99</v>
      </c>
    </row>
    <row r="2719" ht="15">
      <c r="J2719" t="s">
        <v>99</v>
      </c>
    </row>
    <row r="2720" ht="15">
      <c r="J2720" t="s">
        <v>99</v>
      </c>
    </row>
    <row r="2721" ht="15">
      <c r="J2721" t="s">
        <v>99</v>
      </c>
    </row>
    <row r="2722" ht="15">
      <c r="J2722" t="s">
        <v>99</v>
      </c>
    </row>
    <row r="2723" ht="15">
      <c r="J2723" t="s">
        <v>99</v>
      </c>
    </row>
    <row r="2724" ht="15">
      <c r="J2724" t="s">
        <v>99</v>
      </c>
    </row>
    <row r="2725" ht="15">
      <c r="J2725" t="s">
        <v>99</v>
      </c>
    </row>
    <row r="2726" ht="15">
      <c r="J2726" t="s">
        <v>99</v>
      </c>
    </row>
    <row r="2727" ht="15">
      <c r="J2727" t="s">
        <v>99</v>
      </c>
    </row>
    <row r="2728" ht="15">
      <c r="J2728" t="s">
        <v>99</v>
      </c>
    </row>
    <row r="2729" ht="15">
      <c r="J2729" t="s">
        <v>99</v>
      </c>
    </row>
    <row r="2730" ht="15">
      <c r="J2730" t="s">
        <v>99</v>
      </c>
    </row>
    <row r="2731" ht="15">
      <c r="J2731" t="s">
        <v>99</v>
      </c>
    </row>
    <row r="2732" ht="15">
      <c r="J2732" t="s">
        <v>99</v>
      </c>
    </row>
    <row r="2733" ht="15">
      <c r="J2733" t="s">
        <v>99</v>
      </c>
    </row>
    <row r="2734" ht="15">
      <c r="J2734" t="s">
        <v>99</v>
      </c>
    </row>
    <row r="2735" ht="15">
      <c r="J2735" t="s">
        <v>99</v>
      </c>
    </row>
    <row r="2736" ht="15">
      <c r="J2736" t="s">
        <v>99</v>
      </c>
    </row>
    <row r="2737" ht="15">
      <c r="J2737" t="s">
        <v>99</v>
      </c>
    </row>
    <row r="2738" ht="15">
      <c r="J2738" t="s">
        <v>99</v>
      </c>
    </row>
    <row r="2739" ht="15">
      <c r="J2739" t="s">
        <v>99</v>
      </c>
    </row>
    <row r="2740" ht="15">
      <c r="J2740" t="s">
        <v>99</v>
      </c>
    </row>
    <row r="2741" ht="15">
      <c r="J2741" t="s">
        <v>99</v>
      </c>
    </row>
    <row r="2742" ht="15">
      <c r="J2742" t="s">
        <v>99</v>
      </c>
    </row>
    <row r="2743" ht="15">
      <c r="J2743" t="s">
        <v>99</v>
      </c>
    </row>
    <row r="2744" ht="15">
      <c r="J2744" t="s">
        <v>99</v>
      </c>
    </row>
    <row r="2745" ht="15">
      <c r="J2745" t="s">
        <v>99</v>
      </c>
    </row>
    <row r="2746" ht="15">
      <c r="J2746" t="s">
        <v>99</v>
      </c>
    </row>
    <row r="2747" ht="15">
      <c r="J2747" t="s">
        <v>99</v>
      </c>
    </row>
    <row r="2748" ht="15">
      <c r="J2748" t="s">
        <v>99</v>
      </c>
    </row>
    <row r="2749" ht="15">
      <c r="J2749" t="s">
        <v>99</v>
      </c>
    </row>
    <row r="2750" ht="15">
      <c r="J2750" t="s">
        <v>99</v>
      </c>
    </row>
    <row r="2751" ht="15">
      <c r="J2751" t="s">
        <v>99</v>
      </c>
    </row>
    <row r="2752" ht="15">
      <c r="J2752" t="s">
        <v>99</v>
      </c>
    </row>
    <row r="2753" ht="15">
      <c r="J2753" t="s">
        <v>99</v>
      </c>
    </row>
    <row r="2754" ht="15">
      <c r="J2754" t="s">
        <v>99</v>
      </c>
    </row>
    <row r="2755" ht="15">
      <c r="J2755" t="s">
        <v>99</v>
      </c>
    </row>
    <row r="2756" ht="15">
      <c r="J2756" t="s">
        <v>99</v>
      </c>
    </row>
    <row r="2757" ht="15">
      <c r="J2757" t="s">
        <v>99</v>
      </c>
    </row>
    <row r="2758" ht="15">
      <c r="J2758" t="s">
        <v>99</v>
      </c>
    </row>
    <row r="2759" ht="15">
      <c r="J2759" t="s">
        <v>99</v>
      </c>
    </row>
    <row r="2760" ht="15">
      <c r="J2760" t="s">
        <v>99</v>
      </c>
    </row>
    <row r="2761" ht="15">
      <c r="J2761" t="s">
        <v>99</v>
      </c>
    </row>
    <row r="2762" ht="15">
      <c r="J2762" t="s">
        <v>99</v>
      </c>
    </row>
    <row r="2763" ht="15">
      <c r="J2763" t="s">
        <v>99</v>
      </c>
    </row>
    <row r="2764" ht="15">
      <c r="J2764" t="s">
        <v>99</v>
      </c>
    </row>
    <row r="2765" ht="15">
      <c r="J2765" t="s">
        <v>99</v>
      </c>
    </row>
    <row r="2766" ht="15">
      <c r="J2766" t="s">
        <v>99</v>
      </c>
    </row>
    <row r="2767" ht="15">
      <c r="J2767" t="s">
        <v>99</v>
      </c>
    </row>
    <row r="2768" ht="15">
      <c r="J2768" t="s">
        <v>99</v>
      </c>
    </row>
    <row r="2769" ht="15">
      <c r="J2769" t="s">
        <v>99</v>
      </c>
    </row>
    <row r="2770" ht="15">
      <c r="J2770" t="s">
        <v>99</v>
      </c>
    </row>
    <row r="2771" ht="15">
      <c r="J2771" t="s">
        <v>99</v>
      </c>
    </row>
    <row r="2772" ht="15">
      <c r="J2772" t="s">
        <v>99</v>
      </c>
    </row>
    <row r="2773" ht="15">
      <c r="J2773" t="s">
        <v>99</v>
      </c>
    </row>
    <row r="2774" ht="15">
      <c r="J2774" t="s">
        <v>99</v>
      </c>
    </row>
    <row r="2775" ht="15">
      <c r="J2775" t="s">
        <v>99</v>
      </c>
    </row>
    <row r="2776" ht="15">
      <c r="J2776" t="s">
        <v>99</v>
      </c>
    </row>
    <row r="2777" ht="15">
      <c r="J2777" t="s">
        <v>99</v>
      </c>
    </row>
    <row r="2778" ht="15">
      <c r="J2778" t="s">
        <v>99</v>
      </c>
    </row>
    <row r="2779" ht="15">
      <c r="J2779" t="s">
        <v>99</v>
      </c>
    </row>
    <row r="2780" ht="15">
      <c r="J2780" t="s">
        <v>99</v>
      </c>
    </row>
    <row r="2781" ht="15">
      <c r="J2781" t="s">
        <v>99</v>
      </c>
    </row>
    <row r="2782" ht="15">
      <c r="J2782" t="s">
        <v>99</v>
      </c>
    </row>
    <row r="2783" ht="15">
      <c r="J2783" t="s">
        <v>99</v>
      </c>
    </row>
    <row r="2784" ht="15">
      <c r="J2784" t="s">
        <v>99</v>
      </c>
    </row>
    <row r="2785" ht="15">
      <c r="J2785" t="s">
        <v>99</v>
      </c>
    </row>
    <row r="2786" ht="15">
      <c r="J2786" t="s">
        <v>99</v>
      </c>
    </row>
    <row r="2787" ht="15">
      <c r="J2787" t="s">
        <v>99</v>
      </c>
    </row>
    <row r="2788" ht="15">
      <c r="J2788" t="s">
        <v>99</v>
      </c>
    </row>
    <row r="2789" ht="15">
      <c r="J2789" t="s">
        <v>99</v>
      </c>
    </row>
    <row r="2790" ht="15">
      <c r="J2790" t="s">
        <v>99</v>
      </c>
    </row>
    <row r="2791" ht="15">
      <c r="J2791" t="s">
        <v>99</v>
      </c>
    </row>
    <row r="2792" ht="15">
      <c r="J2792" t="s">
        <v>99</v>
      </c>
    </row>
    <row r="2793" ht="15">
      <c r="J2793" t="s">
        <v>99</v>
      </c>
    </row>
    <row r="2794" ht="15">
      <c r="J2794" t="s">
        <v>99</v>
      </c>
    </row>
    <row r="2795" ht="15">
      <c r="J2795" t="s">
        <v>99</v>
      </c>
    </row>
    <row r="2796" ht="15">
      <c r="J2796" t="s">
        <v>99</v>
      </c>
    </row>
    <row r="2797" ht="15">
      <c r="J2797" t="s">
        <v>99</v>
      </c>
    </row>
    <row r="2798" ht="15">
      <c r="J2798" t="s">
        <v>99</v>
      </c>
    </row>
    <row r="2799" ht="15">
      <c r="J2799" t="s">
        <v>99</v>
      </c>
    </row>
    <row r="2800" ht="15">
      <c r="J2800" t="s">
        <v>99</v>
      </c>
    </row>
    <row r="2801" ht="15">
      <c r="J2801" t="s">
        <v>99</v>
      </c>
    </row>
    <row r="2802" ht="15">
      <c r="J2802" t="s">
        <v>99</v>
      </c>
    </row>
    <row r="2803" ht="15">
      <c r="J2803" t="s">
        <v>99</v>
      </c>
    </row>
    <row r="2804" ht="15">
      <c r="J2804" t="s">
        <v>99</v>
      </c>
    </row>
    <row r="2805" ht="15">
      <c r="J2805" t="s">
        <v>99</v>
      </c>
    </row>
    <row r="2806" ht="15">
      <c r="J2806" t="s">
        <v>99</v>
      </c>
    </row>
    <row r="2807" ht="15">
      <c r="J2807" t="s">
        <v>99</v>
      </c>
    </row>
    <row r="2808" ht="15">
      <c r="J2808" t="s">
        <v>99</v>
      </c>
    </row>
    <row r="2809" ht="15">
      <c r="J2809" t="s">
        <v>99</v>
      </c>
    </row>
    <row r="2810" ht="15">
      <c r="J2810" t="s">
        <v>99</v>
      </c>
    </row>
    <row r="2811" ht="15">
      <c r="J2811" t="s">
        <v>99</v>
      </c>
    </row>
    <row r="2812" ht="15">
      <c r="J2812" t="s">
        <v>99</v>
      </c>
    </row>
    <row r="2813" ht="15">
      <c r="J2813" t="s">
        <v>99</v>
      </c>
    </row>
    <row r="2814" ht="15">
      <c r="J2814" t="s">
        <v>99</v>
      </c>
    </row>
    <row r="2815" ht="15">
      <c r="J2815" t="s">
        <v>99</v>
      </c>
    </row>
    <row r="2816" ht="15">
      <c r="J2816" t="s">
        <v>99</v>
      </c>
    </row>
    <row r="2817" ht="15">
      <c r="J2817" t="s">
        <v>99</v>
      </c>
    </row>
    <row r="2818" ht="15">
      <c r="J2818" t="s">
        <v>99</v>
      </c>
    </row>
    <row r="2819" ht="15">
      <c r="J2819" t="s">
        <v>99</v>
      </c>
    </row>
    <row r="2820" ht="15">
      <c r="J2820" t="s">
        <v>99</v>
      </c>
    </row>
    <row r="2821" ht="15">
      <c r="J2821" t="s">
        <v>99</v>
      </c>
    </row>
    <row r="2822" ht="15">
      <c r="J2822" t="s">
        <v>99</v>
      </c>
    </row>
    <row r="2823" ht="15">
      <c r="J2823" t="s">
        <v>99</v>
      </c>
    </row>
    <row r="2824" ht="15">
      <c r="J2824" t="s">
        <v>99</v>
      </c>
    </row>
    <row r="2825" ht="15">
      <c r="J2825" t="s">
        <v>99</v>
      </c>
    </row>
    <row r="2826" ht="15">
      <c r="J2826" t="s">
        <v>99</v>
      </c>
    </row>
    <row r="2827" ht="15">
      <c r="J2827" t="s">
        <v>99</v>
      </c>
    </row>
    <row r="2828" ht="15">
      <c r="J2828" t="s">
        <v>99</v>
      </c>
    </row>
    <row r="2829" ht="15">
      <c r="J2829" t="s">
        <v>99</v>
      </c>
    </row>
    <row r="2830" ht="15">
      <c r="J2830" t="s">
        <v>99</v>
      </c>
    </row>
    <row r="2831" ht="15">
      <c r="J2831" t="s">
        <v>99</v>
      </c>
    </row>
    <row r="2832" ht="15">
      <c r="J2832" t="s">
        <v>99</v>
      </c>
    </row>
    <row r="2833" ht="15">
      <c r="J2833" t="s">
        <v>99</v>
      </c>
    </row>
    <row r="2834" ht="15">
      <c r="J2834" t="s">
        <v>99</v>
      </c>
    </row>
    <row r="2835" ht="15">
      <c r="J2835" t="s">
        <v>99</v>
      </c>
    </row>
    <row r="2836" ht="15">
      <c r="J2836" t="s">
        <v>99</v>
      </c>
    </row>
    <row r="2837" ht="15">
      <c r="J2837" t="s">
        <v>99</v>
      </c>
    </row>
    <row r="2838" ht="15">
      <c r="J2838" t="s">
        <v>99</v>
      </c>
    </row>
    <row r="2839" ht="15">
      <c r="J2839" t="s">
        <v>99</v>
      </c>
    </row>
    <row r="2840" ht="15">
      <c r="J2840" t="s">
        <v>99</v>
      </c>
    </row>
    <row r="2841" ht="15">
      <c r="J2841" t="s">
        <v>99</v>
      </c>
    </row>
    <row r="2842" ht="15">
      <c r="J2842" t="s">
        <v>99</v>
      </c>
    </row>
    <row r="2843" ht="15">
      <c r="J2843" t="s">
        <v>99</v>
      </c>
    </row>
    <row r="2844" ht="15">
      <c r="J2844" t="s">
        <v>99</v>
      </c>
    </row>
    <row r="2845" ht="15">
      <c r="J2845" t="s">
        <v>99</v>
      </c>
    </row>
    <row r="2846" ht="15">
      <c r="J2846" t="s">
        <v>99</v>
      </c>
    </row>
    <row r="2847" ht="15">
      <c r="J2847" t="s">
        <v>99</v>
      </c>
    </row>
    <row r="2848" ht="15">
      <c r="J2848" t="s">
        <v>99</v>
      </c>
    </row>
    <row r="2849" ht="15">
      <c r="J2849" t="s">
        <v>99</v>
      </c>
    </row>
    <row r="2850" ht="15">
      <c r="J2850" t="s">
        <v>99</v>
      </c>
    </row>
    <row r="2851" ht="15">
      <c r="J2851" t="s">
        <v>99</v>
      </c>
    </row>
    <row r="2852" ht="15">
      <c r="J2852" t="s">
        <v>99</v>
      </c>
    </row>
    <row r="2853" ht="15">
      <c r="J2853" t="s">
        <v>99</v>
      </c>
    </row>
    <row r="2854" ht="15">
      <c r="J2854" t="s">
        <v>99</v>
      </c>
    </row>
    <row r="2855" ht="15">
      <c r="J2855" t="s">
        <v>99</v>
      </c>
    </row>
    <row r="2856" ht="15">
      <c r="J2856" t="s">
        <v>99</v>
      </c>
    </row>
    <row r="2857" ht="15">
      <c r="J2857" t="s">
        <v>99</v>
      </c>
    </row>
    <row r="2858" ht="15">
      <c r="J2858" t="s">
        <v>99</v>
      </c>
    </row>
    <row r="2859" ht="15">
      <c r="J2859" t="s">
        <v>99</v>
      </c>
    </row>
    <row r="2860" ht="15">
      <c r="J2860" t="s">
        <v>99</v>
      </c>
    </row>
    <row r="2861" ht="15">
      <c r="J2861" t="s">
        <v>99</v>
      </c>
    </row>
    <row r="2862" ht="15">
      <c r="J2862" t="s">
        <v>99</v>
      </c>
    </row>
    <row r="2863" ht="15">
      <c r="J2863" t="s">
        <v>99</v>
      </c>
    </row>
    <row r="2864" ht="15">
      <c r="J2864" t="s">
        <v>99</v>
      </c>
    </row>
    <row r="2865" ht="15">
      <c r="J2865" t="s">
        <v>99</v>
      </c>
    </row>
    <row r="2866" ht="15">
      <c r="J2866" t="s">
        <v>99</v>
      </c>
    </row>
    <row r="2867" ht="15">
      <c r="J2867" t="s">
        <v>99</v>
      </c>
    </row>
    <row r="2868" ht="15">
      <c r="J2868" t="s">
        <v>99</v>
      </c>
    </row>
    <row r="2869" ht="15">
      <c r="J2869" t="s">
        <v>99</v>
      </c>
    </row>
    <row r="2870" ht="15">
      <c r="J2870" t="s">
        <v>99</v>
      </c>
    </row>
    <row r="2871" ht="15">
      <c r="J2871" t="s">
        <v>99</v>
      </c>
    </row>
    <row r="2872" ht="15">
      <c r="J2872" t="s">
        <v>99</v>
      </c>
    </row>
    <row r="2873" ht="15">
      <c r="J2873" t="s">
        <v>99</v>
      </c>
    </row>
    <row r="2874" ht="15">
      <c r="J2874" t="s">
        <v>99</v>
      </c>
    </row>
    <row r="2875" ht="15">
      <c r="J2875" t="s">
        <v>99</v>
      </c>
    </row>
    <row r="2876" ht="15">
      <c r="J2876" t="s">
        <v>99</v>
      </c>
    </row>
    <row r="2877" ht="15">
      <c r="J2877" t="s">
        <v>99</v>
      </c>
    </row>
    <row r="2878" ht="15">
      <c r="J2878" t="s">
        <v>99</v>
      </c>
    </row>
    <row r="2879" ht="15">
      <c r="J2879" t="s">
        <v>99</v>
      </c>
    </row>
    <row r="2880" ht="15">
      <c r="J2880" t="s">
        <v>99</v>
      </c>
    </row>
    <row r="2881" ht="15">
      <c r="J2881" t="s">
        <v>99</v>
      </c>
    </row>
    <row r="2882" ht="15">
      <c r="J2882" t="s">
        <v>99</v>
      </c>
    </row>
    <row r="2883" ht="15">
      <c r="J2883" t="s">
        <v>99</v>
      </c>
    </row>
    <row r="2884" ht="15">
      <c r="J2884" t="s">
        <v>99</v>
      </c>
    </row>
    <row r="2885" ht="15">
      <c r="J2885" t="s">
        <v>99</v>
      </c>
    </row>
    <row r="2886" ht="15">
      <c r="J2886" t="s">
        <v>99</v>
      </c>
    </row>
    <row r="2887" ht="15">
      <c r="J2887" t="s">
        <v>99</v>
      </c>
    </row>
    <row r="2888" ht="15">
      <c r="J2888" t="s">
        <v>99</v>
      </c>
    </row>
    <row r="2889" ht="15">
      <c r="J2889" t="s">
        <v>99</v>
      </c>
    </row>
    <row r="2890" ht="15">
      <c r="J2890" t="s">
        <v>99</v>
      </c>
    </row>
    <row r="2891" ht="15">
      <c r="J2891" t="s">
        <v>99</v>
      </c>
    </row>
    <row r="2892" ht="15">
      <c r="J2892" t="s">
        <v>99</v>
      </c>
    </row>
    <row r="2893" ht="15">
      <c r="J2893" t="s">
        <v>99</v>
      </c>
    </row>
    <row r="2894" ht="15">
      <c r="J2894" t="s">
        <v>99</v>
      </c>
    </row>
    <row r="2895" ht="15">
      <c r="J2895" t="s">
        <v>99</v>
      </c>
    </row>
    <row r="2896" ht="15">
      <c r="J2896" t="s">
        <v>99</v>
      </c>
    </row>
    <row r="2897" ht="15">
      <c r="J2897" t="s">
        <v>99</v>
      </c>
    </row>
    <row r="2898" ht="15">
      <c r="J2898" t="s">
        <v>99</v>
      </c>
    </row>
    <row r="2899" ht="15">
      <c r="J2899" t="s">
        <v>99</v>
      </c>
    </row>
    <row r="2900" ht="15">
      <c r="J2900" t="s">
        <v>99</v>
      </c>
    </row>
    <row r="2901" ht="15">
      <c r="J2901" t="s">
        <v>99</v>
      </c>
    </row>
    <row r="2902" ht="15">
      <c r="J2902" t="s">
        <v>99</v>
      </c>
    </row>
    <row r="2903" ht="15">
      <c r="J2903" t="s">
        <v>99</v>
      </c>
    </row>
    <row r="2904" ht="15">
      <c r="J2904" t="s">
        <v>99</v>
      </c>
    </row>
    <row r="2905" ht="15">
      <c r="J2905" t="s">
        <v>99</v>
      </c>
    </row>
    <row r="2906" ht="15">
      <c r="J2906" t="s">
        <v>99</v>
      </c>
    </row>
    <row r="2907" ht="15">
      <c r="J2907" t="s">
        <v>99</v>
      </c>
    </row>
    <row r="2908" ht="15">
      <c r="J2908" t="s">
        <v>99</v>
      </c>
    </row>
    <row r="2909" ht="15">
      <c r="J2909" t="s">
        <v>99</v>
      </c>
    </row>
    <row r="2910" ht="15">
      <c r="J2910" t="s">
        <v>99</v>
      </c>
    </row>
    <row r="2911" ht="15">
      <c r="J2911" t="s">
        <v>99</v>
      </c>
    </row>
    <row r="2912" ht="15">
      <c r="J2912" t="s">
        <v>99</v>
      </c>
    </row>
    <row r="2913" ht="15">
      <c r="J2913" t="s">
        <v>99</v>
      </c>
    </row>
    <row r="2914" ht="15">
      <c r="J2914" t="s">
        <v>99</v>
      </c>
    </row>
    <row r="2915" ht="15">
      <c r="J2915" t="s">
        <v>99</v>
      </c>
    </row>
    <row r="2916" ht="15">
      <c r="J2916" t="s">
        <v>99</v>
      </c>
    </row>
    <row r="2917" ht="15">
      <c r="J2917" t="s">
        <v>99</v>
      </c>
    </row>
    <row r="2918" ht="15">
      <c r="J2918" t="s">
        <v>99</v>
      </c>
    </row>
    <row r="2919" ht="15">
      <c r="J2919" t="s">
        <v>99</v>
      </c>
    </row>
    <row r="2920" ht="15">
      <c r="J2920" t="s">
        <v>99</v>
      </c>
    </row>
    <row r="2921" ht="15">
      <c r="J2921" t="s">
        <v>99</v>
      </c>
    </row>
    <row r="2922" ht="15">
      <c r="J2922" t="s">
        <v>99</v>
      </c>
    </row>
    <row r="2923" ht="15">
      <c r="J2923" t="s">
        <v>99</v>
      </c>
    </row>
    <row r="2924" ht="15">
      <c r="J2924" t="s">
        <v>99</v>
      </c>
    </row>
    <row r="2925" ht="15">
      <c r="J2925" t="s">
        <v>99</v>
      </c>
    </row>
    <row r="2926" ht="15">
      <c r="J2926" t="s">
        <v>99</v>
      </c>
    </row>
    <row r="2927" ht="15">
      <c r="J2927" t="s">
        <v>99</v>
      </c>
    </row>
    <row r="2928" ht="15">
      <c r="J2928" t="s">
        <v>99</v>
      </c>
    </row>
    <row r="2929" ht="15">
      <c r="J2929" t="s">
        <v>99</v>
      </c>
    </row>
    <row r="2930" ht="15">
      <c r="J2930" t="s">
        <v>99</v>
      </c>
    </row>
    <row r="2931" ht="15">
      <c r="J2931" t="s">
        <v>99</v>
      </c>
    </row>
    <row r="2932" ht="15">
      <c r="J2932" t="s">
        <v>99</v>
      </c>
    </row>
    <row r="2933" ht="15">
      <c r="J2933" t="s">
        <v>99</v>
      </c>
    </row>
    <row r="2934" ht="15">
      <c r="J2934" t="s">
        <v>99</v>
      </c>
    </row>
    <row r="2935" ht="15">
      <c r="J2935" t="s">
        <v>99</v>
      </c>
    </row>
    <row r="2936" ht="15">
      <c r="J2936" t="s">
        <v>99</v>
      </c>
    </row>
    <row r="2937" ht="15">
      <c r="J2937" t="s">
        <v>99</v>
      </c>
    </row>
    <row r="2938" ht="15">
      <c r="J2938" t="s">
        <v>99</v>
      </c>
    </row>
    <row r="2939" ht="15">
      <c r="J2939" t="s">
        <v>99</v>
      </c>
    </row>
    <row r="2940" ht="15">
      <c r="J2940" t="s">
        <v>99</v>
      </c>
    </row>
    <row r="2941" ht="15">
      <c r="J2941" t="s">
        <v>99</v>
      </c>
    </row>
    <row r="2942" ht="15">
      <c r="J2942" t="s">
        <v>99</v>
      </c>
    </row>
    <row r="2943" ht="15">
      <c r="J2943" t="s">
        <v>99</v>
      </c>
    </row>
    <row r="2944" ht="15">
      <c r="J2944" t="s">
        <v>99</v>
      </c>
    </row>
    <row r="2945" ht="15">
      <c r="J2945" t="s">
        <v>99</v>
      </c>
    </row>
    <row r="2946" ht="15">
      <c r="J2946" t="s">
        <v>99</v>
      </c>
    </row>
    <row r="2947" ht="15">
      <c r="J2947" t="s">
        <v>99</v>
      </c>
    </row>
    <row r="2948" ht="15">
      <c r="J2948" t="s">
        <v>99</v>
      </c>
    </row>
    <row r="2949" ht="15">
      <c r="J2949" t="s">
        <v>99</v>
      </c>
    </row>
    <row r="2950" ht="15">
      <c r="J2950" t="s">
        <v>99</v>
      </c>
    </row>
    <row r="2951" ht="15">
      <c r="J2951" t="s">
        <v>99</v>
      </c>
    </row>
    <row r="2952" ht="15">
      <c r="J2952" t="s">
        <v>99</v>
      </c>
    </row>
    <row r="2953" ht="15">
      <c r="J2953" t="s">
        <v>99</v>
      </c>
    </row>
    <row r="2954" ht="15">
      <c r="J2954" t="s">
        <v>99</v>
      </c>
    </row>
    <row r="2955" ht="15">
      <c r="J2955" t="s">
        <v>99</v>
      </c>
    </row>
    <row r="2956" ht="15">
      <c r="J2956" t="s">
        <v>99</v>
      </c>
    </row>
    <row r="2957" ht="15">
      <c r="J2957" t="s">
        <v>99</v>
      </c>
    </row>
    <row r="2958" ht="15">
      <c r="J2958" t="s">
        <v>99</v>
      </c>
    </row>
    <row r="2959" ht="15">
      <c r="J2959" t="s">
        <v>99</v>
      </c>
    </row>
    <row r="2960" ht="15">
      <c r="J2960" t="s">
        <v>99</v>
      </c>
    </row>
    <row r="2961" ht="15">
      <c r="J2961" t="s">
        <v>99</v>
      </c>
    </row>
    <row r="2962" ht="15">
      <c r="J2962" t="s">
        <v>99</v>
      </c>
    </row>
    <row r="2963" ht="15">
      <c r="J2963" t="s">
        <v>99</v>
      </c>
    </row>
    <row r="2964" ht="15">
      <c r="J2964" t="s">
        <v>99</v>
      </c>
    </row>
    <row r="2965" ht="15">
      <c r="J2965" t="s">
        <v>99</v>
      </c>
    </row>
    <row r="2966" ht="15">
      <c r="J2966" t="s">
        <v>99</v>
      </c>
    </row>
    <row r="2967" ht="15">
      <c r="J2967" t="s">
        <v>99</v>
      </c>
    </row>
    <row r="2968" ht="15">
      <c r="J2968" t="s">
        <v>99</v>
      </c>
    </row>
    <row r="2969" ht="15">
      <c r="J2969" t="s">
        <v>99</v>
      </c>
    </row>
    <row r="2970" ht="15">
      <c r="J2970" t="s">
        <v>99</v>
      </c>
    </row>
    <row r="2971" ht="15">
      <c r="J2971" t="s">
        <v>99</v>
      </c>
    </row>
    <row r="2972" ht="15">
      <c r="J2972" t="s">
        <v>99</v>
      </c>
    </row>
    <row r="2973" ht="15">
      <c r="J2973" t="s">
        <v>99</v>
      </c>
    </row>
    <row r="2974" ht="15">
      <c r="J2974" t="s">
        <v>99</v>
      </c>
    </row>
    <row r="2975" ht="15">
      <c r="J2975" t="s">
        <v>99</v>
      </c>
    </row>
    <row r="2976" ht="15">
      <c r="J2976" t="s">
        <v>99</v>
      </c>
    </row>
    <row r="2977" ht="15">
      <c r="J2977" t="s">
        <v>99</v>
      </c>
    </row>
    <row r="2978" ht="15">
      <c r="J2978" t="s">
        <v>99</v>
      </c>
    </row>
    <row r="2979" ht="15">
      <c r="J2979" t="s">
        <v>99</v>
      </c>
    </row>
    <row r="2980" ht="15">
      <c r="J2980" t="s">
        <v>99</v>
      </c>
    </row>
    <row r="2981" ht="15">
      <c r="J2981" t="s">
        <v>99</v>
      </c>
    </row>
    <row r="2982" ht="15">
      <c r="J2982" t="s">
        <v>99</v>
      </c>
    </row>
    <row r="2983" ht="15">
      <c r="J2983" t="s">
        <v>99</v>
      </c>
    </row>
    <row r="2984" ht="15">
      <c r="J2984" t="s">
        <v>99</v>
      </c>
    </row>
    <row r="2985" ht="15">
      <c r="J2985" t="s">
        <v>99</v>
      </c>
    </row>
    <row r="2986" ht="15">
      <c r="J2986" t="s">
        <v>99</v>
      </c>
    </row>
    <row r="2987" ht="15">
      <c r="J2987" t="s">
        <v>99</v>
      </c>
    </row>
    <row r="2988" ht="15">
      <c r="J2988" t="s">
        <v>99</v>
      </c>
    </row>
    <row r="2989" ht="15">
      <c r="J2989" t="s">
        <v>99</v>
      </c>
    </row>
    <row r="2990" ht="15">
      <c r="J2990" t="s">
        <v>99</v>
      </c>
    </row>
    <row r="2991" ht="15">
      <c r="J2991" t="s">
        <v>99</v>
      </c>
    </row>
    <row r="2992" ht="15">
      <c r="J2992" t="s">
        <v>99</v>
      </c>
    </row>
    <row r="2993" ht="15">
      <c r="J2993" t="s">
        <v>99</v>
      </c>
    </row>
    <row r="2994" ht="15">
      <c r="J2994" t="s">
        <v>99</v>
      </c>
    </row>
    <row r="2995" ht="15">
      <c r="J2995" t="s">
        <v>99</v>
      </c>
    </row>
    <row r="2996" ht="15">
      <c r="J2996" t="s">
        <v>99</v>
      </c>
    </row>
    <row r="2997" ht="15">
      <c r="J2997" t="s">
        <v>99</v>
      </c>
    </row>
    <row r="2998" ht="15">
      <c r="J2998" t="s">
        <v>99</v>
      </c>
    </row>
    <row r="2999" ht="15">
      <c r="J2999" t="s">
        <v>99</v>
      </c>
    </row>
    <row r="3000" ht="15">
      <c r="J3000" t="s">
        <v>99</v>
      </c>
    </row>
    <row r="3001" ht="15">
      <c r="J3001" t="s">
        <v>99</v>
      </c>
    </row>
    <row r="3002" ht="15">
      <c r="J3002" t="s">
        <v>99</v>
      </c>
    </row>
    <row r="3003" ht="15">
      <c r="J3003" t="s">
        <v>99</v>
      </c>
    </row>
    <row r="3004" ht="15">
      <c r="J3004" t="s">
        <v>99</v>
      </c>
    </row>
    <row r="3005" ht="15">
      <c r="J3005" t="s">
        <v>99</v>
      </c>
    </row>
    <row r="3006" ht="15">
      <c r="J3006" t="s">
        <v>99</v>
      </c>
    </row>
    <row r="3007" ht="15">
      <c r="J3007" t="s">
        <v>99</v>
      </c>
    </row>
    <row r="3008" ht="15">
      <c r="J3008" t="s">
        <v>99</v>
      </c>
    </row>
    <row r="3009" ht="15">
      <c r="J3009" t="s">
        <v>99</v>
      </c>
    </row>
    <row r="3010" ht="15">
      <c r="J3010" t="s">
        <v>99</v>
      </c>
    </row>
    <row r="3011" ht="15">
      <c r="J3011" t="s">
        <v>99</v>
      </c>
    </row>
    <row r="3012" ht="15">
      <c r="J3012" t="s">
        <v>99</v>
      </c>
    </row>
    <row r="3013" ht="15">
      <c r="J3013" t="s">
        <v>99</v>
      </c>
    </row>
    <row r="3014" ht="15">
      <c r="J3014" t="s">
        <v>99</v>
      </c>
    </row>
    <row r="3015" ht="15">
      <c r="J3015" t="s">
        <v>99</v>
      </c>
    </row>
    <row r="3016" ht="15">
      <c r="J3016" t="s">
        <v>99</v>
      </c>
    </row>
    <row r="3017" ht="15">
      <c r="J3017" t="s">
        <v>99</v>
      </c>
    </row>
    <row r="3018" ht="15">
      <c r="J3018" t="s">
        <v>99</v>
      </c>
    </row>
    <row r="3019" ht="15">
      <c r="J3019" t="s">
        <v>99</v>
      </c>
    </row>
    <row r="3020" ht="15">
      <c r="J3020" t="s">
        <v>99</v>
      </c>
    </row>
    <row r="3021" ht="15">
      <c r="J3021" t="s">
        <v>99</v>
      </c>
    </row>
    <row r="3022" ht="15">
      <c r="J3022" t="s">
        <v>99</v>
      </c>
    </row>
    <row r="3023" ht="15">
      <c r="J3023" t="s">
        <v>99</v>
      </c>
    </row>
    <row r="3024" ht="15">
      <c r="J3024" t="s">
        <v>99</v>
      </c>
    </row>
    <row r="3025" ht="15">
      <c r="J3025" t="s">
        <v>99</v>
      </c>
    </row>
    <row r="3026" ht="15">
      <c r="J3026" t="s">
        <v>99</v>
      </c>
    </row>
    <row r="3027" ht="15">
      <c r="J3027" t="s">
        <v>99</v>
      </c>
    </row>
    <row r="3028" ht="15">
      <c r="J3028" t="s">
        <v>99</v>
      </c>
    </row>
    <row r="3029" ht="15">
      <c r="J3029" t="s">
        <v>99</v>
      </c>
    </row>
    <row r="3030" ht="15">
      <c r="J3030" t="s">
        <v>99</v>
      </c>
    </row>
    <row r="3031" ht="15">
      <c r="J3031" t="s">
        <v>99</v>
      </c>
    </row>
    <row r="3032" ht="15">
      <c r="J3032" t="s">
        <v>99</v>
      </c>
    </row>
    <row r="3033" ht="15">
      <c r="J3033" t="s">
        <v>99</v>
      </c>
    </row>
    <row r="3034" ht="15">
      <c r="J3034" t="s">
        <v>99</v>
      </c>
    </row>
    <row r="3035" ht="15">
      <c r="J3035" t="s">
        <v>99</v>
      </c>
    </row>
    <row r="3036" ht="15">
      <c r="J3036" t="s">
        <v>99</v>
      </c>
    </row>
    <row r="3037" ht="15">
      <c r="J3037" t="s">
        <v>99</v>
      </c>
    </row>
    <row r="3038" ht="15">
      <c r="J3038" t="s">
        <v>99</v>
      </c>
    </row>
    <row r="3039" ht="15">
      <c r="J3039" t="s">
        <v>99</v>
      </c>
    </row>
    <row r="3040" ht="15">
      <c r="J3040" t="s">
        <v>99</v>
      </c>
    </row>
    <row r="3041" ht="15">
      <c r="J3041" t="s">
        <v>99</v>
      </c>
    </row>
    <row r="3042" ht="15">
      <c r="J3042" t="s">
        <v>99</v>
      </c>
    </row>
    <row r="3043" ht="15">
      <c r="J3043" t="s">
        <v>99</v>
      </c>
    </row>
    <row r="3044" ht="15">
      <c r="J3044" t="s">
        <v>99</v>
      </c>
    </row>
    <row r="3045" ht="15">
      <c r="J3045" t="s">
        <v>99</v>
      </c>
    </row>
    <row r="3046" ht="15">
      <c r="J3046" t="s">
        <v>99</v>
      </c>
    </row>
    <row r="3047" ht="15">
      <c r="J3047" t="s">
        <v>99</v>
      </c>
    </row>
    <row r="3048" ht="15">
      <c r="J3048" t="s">
        <v>99</v>
      </c>
    </row>
    <row r="3049" ht="15">
      <c r="J3049" t="s">
        <v>99</v>
      </c>
    </row>
    <row r="3050" ht="15">
      <c r="J3050" t="s">
        <v>99</v>
      </c>
    </row>
    <row r="3051" ht="15">
      <c r="J3051" t="s">
        <v>99</v>
      </c>
    </row>
    <row r="3052" ht="15">
      <c r="J3052" t="s">
        <v>99</v>
      </c>
    </row>
    <row r="3053" ht="15">
      <c r="J3053" t="s">
        <v>99</v>
      </c>
    </row>
    <row r="3054" ht="15">
      <c r="J3054" t="s">
        <v>99</v>
      </c>
    </row>
    <row r="3055" ht="15">
      <c r="J3055" t="s">
        <v>99</v>
      </c>
    </row>
    <row r="3056" ht="15">
      <c r="J3056" t="s">
        <v>99</v>
      </c>
    </row>
    <row r="3057" ht="15">
      <c r="J3057" t="s">
        <v>99</v>
      </c>
    </row>
    <row r="3058" ht="15">
      <c r="J3058" t="s">
        <v>99</v>
      </c>
    </row>
    <row r="3059" ht="15">
      <c r="J3059" t="s">
        <v>99</v>
      </c>
    </row>
    <row r="3060" ht="15">
      <c r="J3060" t="s">
        <v>99</v>
      </c>
    </row>
    <row r="3061" ht="15">
      <c r="J3061" t="s">
        <v>99</v>
      </c>
    </row>
    <row r="3062" ht="15">
      <c r="J3062" t="s">
        <v>99</v>
      </c>
    </row>
    <row r="3063" ht="15">
      <c r="J3063" t="s">
        <v>99</v>
      </c>
    </row>
    <row r="3064" ht="15">
      <c r="J3064" t="s">
        <v>99</v>
      </c>
    </row>
    <row r="3065" ht="15">
      <c r="J3065" t="s">
        <v>99</v>
      </c>
    </row>
    <row r="3066" ht="15">
      <c r="J3066" t="s">
        <v>99</v>
      </c>
    </row>
    <row r="3067" ht="15">
      <c r="J3067" t="s">
        <v>99</v>
      </c>
    </row>
    <row r="3068" ht="15">
      <c r="J3068" t="s">
        <v>99</v>
      </c>
    </row>
    <row r="3069" ht="15">
      <c r="J3069" t="s">
        <v>99</v>
      </c>
    </row>
    <row r="3070" ht="15">
      <c r="J3070" t="s">
        <v>99</v>
      </c>
    </row>
    <row r="3071" ht="15">
      <c r="J3071" t="s">
        <v>99</v>
      </c>
    </row>
    <row r="3072" ht="15">
      <c r="J3072" t="s">
        <v>99</v>
      </c>
    </row>
    <row r="3073" ht="15">
      <c r="J3073" t="s">
        <v>99</v>
      </c>
    </row>
    <row r="3074" ht="15">
      <c r="J3074" t="s">
        <v>99</v>
      </c>
    </row>
    <row r="3075" ht="15">
      <c r="J3075" t="s">
        <v>99</v>
      </c>
    </row>
    <row r="3076" ht="15">
      <c r="J3076" t="s">
        <v>99</v>
      </c>
    </row>
    <row r="3077" ht="15">
      <c r="J3077" t="s">
        <v>99</v>
      </c>
    </row>
    <row r="3078" ht="15">
      <c r="J3078" t="s">
        <v>99</v>
      </c>
    </row>
    <row r="3079" ht="15">
      <c r="J3079" t="s">
        <v>99</v>
      </c>
    </row>
    <row r="3080" ht="15">
      <c r="J3080" t="s">
        <v>99</v>
      </c>
    </row>
    <row r="3081" ht="15">
      <c r="J3081" t="s">
        <v>99</v>
      </c>
    </row>
    <row r="3082" ht="15">
      <c r="J3082" t="s">
        <v>99</v>
      </c>
    </row>
    <row r="3083" ht="15">
      <c r="J3083" t="s">
        <v>99</v>
      </c>
    </row>
    <row r="3084" ht="15">
      <c r="J3084" t="s">
        <v>99</v>
      </c>
    </row>
    <row r="3085" ht="15">
      <c r="J3085" t="s">
        <v>99</v>
      </c>
    </row>
    <row r="3086" ht="15">
      <c r="J3086" t="s">
        <v>99</v>
      </c>
    </row>
    <row r="3087" ht="15">
      <c r="J3087" t="s">
        <v>99</v>
      </c>
    </row>
    <row r="3088" ht="15">
      <c r="J3088" t="s">
        <v>99</v>
      </c>
    </row>
    <row r="3089" ht="15">
      <c r="J3089" t="s">
        <v>99</v>
      </c>
    </row>
    <row r="3090" ht="15">
      <c r="J3090" t="s">
        <v>99</v>
      </c>
    </row>
    <row r="3091" ht="15">
      <c r="J3091" t="s">
        <v>99</v>
      </c>
    </row>
    <row r="3092" ht="15">
      <c r="J3092" t="s">
        <v>99</v>
      </c>
    </row>
    <row r="3093" ht="15">
      <c r="J3093" t="s">
        <v>99</v>
      </c>
    </row>
    <row r="3094" ht="15">
      <c r="J3094" t="s">
        <v>99</v>
      </c>
    </row>
    <row r="3095" ht="15">
      <c r="J3095" t="s">
        <v>99</v>
      </c>
    </row>
    <row r="3096" ht="15">
      <c r="J3096" t="s">
        <v>99</v>
      </c>
    </row>
    <row r="3097" ht="15">
      <c r="J3097" t="s">
        <v>99</v>
      </c>
    </row>
    <row r="3098" ht="15">
      <c r="J3098" t="s">
        <v>99</v>
      </c>
    </row>
    <row r="3099" ht="15">
      <c r="J3099" t="s">
        <v>99</v>
      </c>
    </row>
    <row r="3100" ht="15">
      <c r="J3100" t="s">
        <v>99</v>
      </c>
    </row>
    <row r="3101" ht="15">
      <c r="J3101" t="s">
        <v>99</v>
      </c>
    </row>
    <row r="3102" ht="15">
      <c r="J3102" t="s">
        <v>99</v>
      </c>
    </row>
    <row r="3103" ht="15">
      <c r="J3103" t="s">
        <v>99</v>
      </c>
    </row>
    <row r="3104" ht="15">
      <c r="J3104" t="s">
        <v>99</v>
      </c>
    </row>
    <row r="3105" ht="15">
      <c r="J3105" t="s">
        <v>99</v>
      </c>
    </row>
    <row r="3106" ht="15">
      <c r="J3106" t="s">
        <v>99</v>
      </c>
    </row>
    <row r="3107" ht="15">
      <c r="J3107" t="s">
        <v>99</v>
      </c>
    </row>
    <row r="3108" ht="15">
      <c r="J3108" t="s">
        <v>99</v>
      </c>
    </row>
    <row r="3109" ht="15">
      <c r="J3109" t="s">
        <v>99</v>
      </c>
    </row>
    <row r="3110" ht="15">
      <c r="J3110" t="s">
        <v>99</v>
      </c>
    </row>
    <row r="3111" ht="15">
      <c r="J3111" t="s">
        <v>99</v>
      </c>
    </row>
    <row r="3112" ht="15">
      <c r="J3112" t="s">
        <v>99</v>
      </c>
    </row>
    <row r="3113" ht="15">
      <c r="J3113" t="s">
        <v>99</v>
      </c>
    </row>
    <row r="3114" ht="15">
      <c r="J3114" t="s">
        <v>99</v>
      </c>
    </row>
    <row r="3115" ht="15">
      <c r="J3115" t="s">
        <v>99</v>
      </c>
    </row>
    <row r="3116" ht="15">
      <c r="J3116" t="s">
        <v>99</v>
      </c>
    </row>
    <row r="3117" ht="15">
      <c r="J3117" t="s">
        <v>99</v>
      </c>
    </row>
    <row r="3118" ht="15">
      <c r="J3118" t="s">
        <v>99</v>
      </c>
    </row>
    <row r="3119" ht="15">
      <c r="J3119" t="s">
        <v>99</v>
      </c>
    </row>
    <row r="3120" ht="15">
      <c r="J3120" t="s">
        <v>99</v>
      </c>
    </row>
    <row r="3121" ht="15">
      <c r="J3121" t="s">
        <v>99</v>
      </c>
    </row>
    <row r="3122" ht="15">
      <c r="J3122" t="s">
        <v>99</v>
      </c>
    </row>
    <row r="3123" ht="15">
      <c r="J3123" t="s">
        <v>99</v>
      </c>
    </row>
    <row r="3124" ht="15">
      <c r="J3124" t="s">
        <v>99</v>
      </c>
    </row>
    <row r="3125" ht="15">
      <c r="J3125" t="s">
        <v>99</v>
      </c>
    </row>
    <row r="3126" ht="15">
      <c r="J3126" t="s">
        <v>99</v>
      </c>
    </row>
    <row r="3127" ht="15">
      <c r="J3127" t="s">
        <v>99</v>
      </c>
    </row>
    <row r="3128" ht="15">
      <c r="J3128" t="s">
        <v>99</v>
      </c>
    </row>
    <row r="3129" ht="15">
      <c r="J3129" t="s">
        <v>99</v>
      </c>
    </row>
    <row r="3130" ht="15">
      <c r="J3130" t="s">
        <v>99</v>
      </c>
    </row>
    <row r="3131" ht="15">
      <c r="J3131" t="s">
        <v>99</v>
      </c>
    </row>
    <row r="3132" ht="15">
      <c r="J3132" t="s">
        <v>99</v>
      </c>
    </row>
    <row r="3133" ht="15">
      <c r="J3133" t="s">
        <v>99</v>
      </c>
    </row>
    <row r="3134" ht="15">
      <c r="J3134" t="s">
        <v>99</v>
      </c>
    </row>
    <row r="3135" ht="15">
      <c r="J3135" t="s">
        <v>99</v>
      </c>
    </row>
    <row r="3136" ht="15">
      <c r="J3136" t="s">
        <v>99</v>
      </c>
    </row>
    <row r="3137" ht="15">
      <c r="J3137" t="s">
        <v>99</v>
      </c>
    </row>
    <row r="3138" ht="15">
      <c r="J3138" t="s">
        <v>99</v>
      </c>
    </row>
    <row r="3139" ht="15">
      <c r="J3139" t="s">
        <v>99</v>
      </c>
    </row>
    <row r="3140" ht="15">
      <c r="J3140" t="s">
        <v>99</v>
      </c>
    </row>
    <row r="3141" ht="15">
      <c r="J3141" t="s">
        <v>99</v>
      </c>
    </row>
    <row r="3142" ht="15">
      <c r="J3142" t="s">
        <v>99</v>
      </c>
    </row>
    <row r="3143" ht="15">
      <c r="J3143" t="s">
        <v>99</v>
      </c>
    </row>
    <row r="3144" ht="15">
      <c r="J3144" t="s">
        <v>99</v>
      </c>
    </row>
    <row r="3145" ht="15">
      <c r="J3145" t="s">
        <v>99</v>
      </c>
    </row>
    <row r="3146" ht="15">
      <c r="J3146" t="s">
        <v>99</v>
      </c>
    </row>
    <row r="3147" ht="15">
      <c r="J3147" t="s">
        <v>99</v>
      </c>
    </row>
    <row r="3148" ht="15">
      <c r="J3148" t="s">
        <v>99</v>
      </c>
    </row>
    <row r="3149" ht="15">
      <c r="J3149" t="s">
        <v>99</v>
      </c>
    </row>
    <row r="3150" ht="15">
      <c r="J3150" t="s">
        <v>99</v>
      </c>
    </row>
    <row r="3151" ht="15">
      <c r="J3151" t="s">
        <v>99</v>
      </c>
    </row>
    <row r="3152" ht="15">
      <c r="J3152" t="s">
        <v>99</v>
      </c>
    </row>
    <row r="3153" ht="15">
      <c r="J3153" t="s">
        <v>99</v>
      </c>
    </row>
    <row r="3154" ht="15">
      <c r="J3154" t="s">
        <v>99</v>
      </c>
    </row>
    <row r="3155" ht="15">
      <c r="J3155" t="s">
        <v>99</v>
      </c>
    </row>
    <row r="3156" ht="15">
      <c r="J3156" t="s">
        <v>99</v>
      </c>
    </row>
    <row r="3157" ht="15">
      <c r="J3157" t="s">
        <v>99</v>
      </c>
    </row>
    <row r="3158" ht="15">
      <c r="J3158" t="s">
        <v>99</v>
      </c>
    </row>
    <row r="3159" ht="15">
      <c r="J3159" t="s">
        <v>99</v>
      </c>
    </row>
    <row r="3160" ht="15">
      <c r="J3160" t="s">
        <v>99</v>
      </c>
    </row>
    <row r="3161" ht="15">
      <c r="J3161" t="s">
        <v>99</v>
      </c>
    </row>
    <row r="3162" ht="15">
      <c r="J3162" t="s">
        <v>99</v>
      </c>
    </row>
    <row r="3163" ht="15">
      <c r="J3163" t="s">
        <v>99</v>
      </c>
    </row>
    <row r="3164" ht="15">
      <c r="J3164" t="s">
        <v>99</v>
      </c>
    </row>
    <row r="3165" ht="15">
      <c r="J3165" t="s">
        <v>99</v>
      </c>
    </row>
    <row r="3166" ht="15">
      <c r="J3166" t="s">
        <v>99</v>
      </c>
    </row>
    <row r="3167" ht="15">
      <c r="J3167" t="s">
        <v>99</v>
      </c>
    </row>
    <row r="3168" ht="15">
      <c r="J3168" t="s">
        <v>99</v>
      </c>
    </row>
    <row r="3169" ht="15">
      <c r="J3169" t="s">
        <v>99</v>
      </c>
    </row>
    <row r="3170" ht="15">
      <c r="J3170" t="s">
        <v>99</v>
      </c>
    </row>
    <row r="3171" ht="15">
      <c r="J3171" t="s">
        <v>99</v>
      </c>
    </row>
    <row r="3172" ht="15">
      <c r="J3172" t="s">
        <v>99</v>
      </c>
    </row>
    <row r="3173" ht="15">
      <c r="J3173" t="s">
        <v>99</v>
      </c>
    </row>
    <row r="3174" ht="15">
      <c r="J3174" t="s">
        <v>99</v>
      </c>
    </row>
    <row r="3175" ht="15">
      <c r="J3175" t="s">
        <v>99</v>
      </c>
    </row>
    <row r="3176" ht="15">
      <c r="J3176" t="s">
        <v>99</v>
      </c>
    </row>
    <row r="3177" ht="15">
      <c r="J3177" t="s">
        <v>99</v>
      </c>
    </row>
    <row r="3178" ht="15">
      <c r="J3178" t="s">
        <v>99</v>
      </c>
    </row>
    <row r="3179" ht="15">
      <c r="J3179" t="s">
        <v>99</v>
      </c>
    </row>
    <row r="3180" ht="15">
      <c r="J3180" t="s">
        <v>99</v>
      </c>
    </row>
    <row r="3181" ht="15">
      <c r="J3181" t="s">
        <v>99</v>
      </c>
    </row>
    <row r="3182" ht="15">
      <c r="J3182" t="s">
        <v>99</v>
      </c>
    </row>
    <row r="3183" ht="15">
      <c r="J3183" t="s">
        <v>99</v>
      </c>
    </row>
    <row r="3184" ht="15">
      <c r="J3184" t="s">
        <v>99</v>
      </c>
    </row>
    <row r="3185" ht="15">
      <c r="J3185" t="s">
        <v>99</v>
      </c>
    </row>
    <row r="3186" ht="15">
      <c r="J3186" t="s">
        <v>99</v>
      </c>
    </row>
    <row r="3187" ht="15">
      <c r="J3187" t="s">
        <v>99</v>
      </c>
    </row>
    <row r="3188" ht="15">
      <c r="J3188" t="s">
        <v>99</v>
      </c>
    </row>
    <row r="3189" ht="15">
      <c r="J3189" t="s">
        <v>99</v>
      </c>
    </row>
    <row r="3190" ht="15">
      <c r="J3190" t="s">
        <v>99</v>
      </c>
    </row>
    <row r="3191" ht="15">
      <c r="J3191" t="s">
        <v>99</v>
      </c>
    </row>
    <row r="3192" ht="15">
      <c r="J3192" t="s">
        <v>99</v>
      </c>
    </row>
    <row r="3193" ht="15">
      <c r="J3193" t="s">
        <v>99</v>
      </c>
    </row>
    <row r="3194" ht="15">
      <c r="J3194" t="s">
        <v>99</v>
      </c>
    </row>
    <row r="3195" ht="15">
      <c r="J3195" t="s">
        <v>99</v>
      </c>
    </row>
    <row r="3196" ht="15">
      <c r="J3196" t="s">
        <v>99</v>
      </c>
    </row>
    <row r="3197" ht="15">
      <c r="J3197" t="s">
        <v>99</v>
      </c>
    </row>
    <row r="3198" ht="15">
      <c r="J3198" t="s">
        <v>99</v>
      </c>
    </row>
    <row r="3199" ht="15">
      <c r="J3199" t="s">
        <v>99</v>
      </c>
    </row>
    <row r="3200" ht="15">
      <c r="J3200" t="s">
        <v>99</v>
      </c>
    </row>
    <row r="3201" ht="15">
      <c r="J3201" t="s">
        <v>99</v>
      </c>
    </row>
    <row r="3202" ht="15">
      <c r="J3202" t="s">
        <v>99</v>
      </c>
    </row>
    <row r="3203" ht="15">
      <c r="J3203" t="s">
        <v>99</v>
      </c>
    </row>
    <row r="3204" ht="15">
      <c r="J3204" t="s">
        <v>99</v>
      </c>
    </row>
    <row r="3205" ht="15">
      <c r="J3205" t="s">
        <v>99</v>
      </c>
    </row>
    <row r="3206" ht="15">
      <c r="J3206" t="s">
        <v>99</v>
      </c>
    </row>
    <row r="3207" ht="15">
      <c r="J3207" t="s">
        <v>99</v>
      </c>
    </row>
    <row r="3208" ht="15">
      <c r="J3208" t="s">
        <v>99</v>
      </c>
    </row>
    <row r="3209" ht="15">
      <c r="J3209" t="s">
        <v>99</v>
      </c>
    </row>
    <row r="3210" ht="15">
      <c r="J3210" t="s">
        <v>99</v>
      </c>
    </row>
    <row r="3211" ht="15">
      <c r="J3211" t="s">
        <v>99</v>
      </c>
    </row>
    <row r="3212" ht="15">
      <c r="J3212" t="s">
        <v>99</v>
      </c>
    </row>
    <row r="3213" ht="15">
      <c r="J3213" t="s">
        <v>99</v>
      </c>
    </row>
    <row r="3214" ht="15">
      <c r="J3214" t="s">
        <v>99</v>
      </c>
    </row>
    <row r="3215" ht="15">
      <c r="J3215" t="s">
        <v>99</v>
      </c>
    </row>
    <row r="3216" ht="15">
      <c r="J3216" t="s">
        <v>99</v>
      </c>
    </row>
    <row r="3217" ht="15">
      <c r="J3217" t="s">
        <v>99</v>
      </c>
    </row>
    <row r="3218" ht="15">
      <c r="J3218" t="s">
        <v>99</v>
      </c>
    </row>
    <row r="3219" ht="15">
      <c r="J3219" t="s">
        <v>99</v>
      </c>
    </row>
    <row r="3220" ht="15">
      <c r="J3220" t="s">
        <v>99</v>
      </c>
    </row>
    <row r="3221" ht="15">
      <c r="J3221" t="s">
        <v>99</v>
      </c>
    </row>
    <row r="3222" ht="15">
      <c r="J3222" t="s">
        <v>99</v>
      </c>
    </row>
    <row r="3223" ht="15">
      <c r="J3223" t="s">
        <v>99</v>
      </c>
    </row>
    <row r="3224" ht="15">
      <c r="J3224" t="s">
        <v>99</v>
      </c>
    </row>
    <row r="3225" ht="15">
      <c r="J3225" t="s">
        <v>99</v>
      </c>
    </row>
    <row r="3226" ht="15">
      <c r="J3226" t="s">
        <v>99</v>
      </c>
    </row>
    <row r="3227" ht="15">
      <c r="J3227" t="s">
        <v>99</v>
      </c>
    </row>
    <row r="3228" ht="15">
      <c r="J3228" t="s">
        <v>99</v>
      </c>
    </row>
    <row r="3229" ht="15">
      <c r="J3229" t="s">
        <v>99</v>
      </c>
    </row>
    <row r="3230" ht="15">
      <c r="J3230" t="s">
        <v>99</v>
      </c>
    </row>
    <row r="3231" ht="15">
      <c r="J3231" t="s">
        <v>99</v>
      </c>
    </row>
    <row r="3232" ht="15">
      <c r="J3232" t="s">
        <v>99</v>
      </c>
    </row>
    <row r="3233" ht="15">
      <c r="J3233" t="s">
        <v>99</v>
      </c>
    </row>
    <row r="3234" ht="15">
      <c r="J3234" t="s">
        <v>99</v>
      </c>
    </row>
    <row r="3235" ht="15">
      <c r="J3235" t="s">
        <v>99</v>
      </c>
    </row>
    <row r="3236" ht="15">
      <c r="J3236" t="s">
        <v>99</v>
      </c>
    </row>
    <row r="3237" ht="15">
      <c r="J3237" t="s">
        <v>99</v>
      </c>
    </row>
    <row r="3238" ht="15">
      <c r="J3238" t="s">
        <v>99</v>
      </c>
    </row>
    <row r="3239" ht="15">
      <c r="J3239" t="s">
        <v>99</v>
      </c>
    </row>
    <row r="3240" ht="15">
      <c r="J3240" t="s">
        <v>99</v>
      </c>
    </row>
    <row r="3241" ht="15">
      <c r="J3241" t="s">
        <v>99</v>
      </c>
    </row>
    <row r="3242" ht="15">
      <c r="J3242" t="s">
        <v>99</v>
      </c>
    </row>
    <row r="3243" ht="15">
      <c r="J3243" t="s">
        <v>99</v>
      </c>
    </row>
    <row r="3244" ht="15">
      <c r="J3244" t="s">
        <v>99</v>
      </c>
    </row>
    <row r="3245" ht="15">
      <c r="J3245" t="s">
        <v>99</v>
      </c>
    </row>
    <row r="3246" ht="15">
      <c r="J3246" t="s">
        <v>99</v>
      </c>
    </row>
    <row r="3247" ht="15">
      <c r="J3247" t="s">
        <v>99</v>
      </c>
    </row>
    <row r="3248" ht="15">
      <c r="J3248" t="s">
        <v>99</v>
      </c>
    </row>
    <row r="3249" ht="15">
      <c r="J3249" t="s">
        <v>99</v>
      </c>
    </row>
    <row r="3250" ht="15">
      <c r="J3250" t="s">
        <v>99</v>
      </c>
    </row>
    <row r="3251" ht="15">
      <c r="J3251" t="s">
        <v>99</v>
      </c>
    </row>
    <row r="3252" ht="15">
      <c r="J3252" t="s">
        <v>99</v>
      </c>
    </row>
    <row r="3253" ht="15">
      <c r="J3253" t="s">
        <v>99</v>
      </c>
    </row>
    <row r="3254" ht="15">
      <c r="J3254" t="s">
        <v>99</v>
      </c>
    </row>
    <row r="3255" ht="15">
      <c r="J3255" t="s">
        <v>99</v>
      </c>
    </row>
    <row r="3256" ht="15">
      <c r="J3256" t="s">
        <v>99</v>
      </c>
    </row>
    <row r="3257" ht="15">
      <c r="J3257" t="s">
        <v>99</v>
      </c>
    </row>
    <row r="3258" ht="15">
      <c r="J3258" t="s">
        <v>99</v>
      </c>
    </row>
    <row r="3259" ht="15">
      <c r="J3259" t="s">
        <v>99</v>
      </c>
    </row>
    <row r="3260" ht="15">
      <c r="J3260" t="s">
        <v>99</v>
      </c>
    </row>
    <row r="3261" ht="15">
      <c r="J3261" t="s">
        <v>99</v>
      </c>
    </row>
    <row r="3262" ht="15">
      <c r="J3262" t="s">
        <v>99</v>
      </c>
    </row>
    <row r="3263" ht="15">
      <c r="J3263" t="s">
        <v>99</v>
      </c>
    </row>
    <row r="3264" ht="15">
      <c r="J3264" t="s">
        <v>99</v>
      </c>
    </row>
    <row r="3265" ht="15">
      <c r="J3265" t="s">
        <v>99</v>
      </c>
    </row>
    <row r="3266" ht="15">
      <c r="J3266" t="s">
        <v>99</v>
      </c>
    </row>
    <row r="3267" ht="15">
      <c r="J3267" t="s">
        <v>99</v>
      </c>
    </row>
    <row r="3268" ht="15">
      <c r="J3268" t="s">
        <v>99</v>
      </c>
    </row>
    <row r="3269" ht="15">
      <c r="J3269" t="s">
        <v>99</v>
      </c>
    </row>
    <row r="3270" ht="15">
      <c r="J3270" t="s">
        <v>99</v>
      </c>
    </row>
    <row r="3271" ht="15">
      <c r="J3271" t="s">
        <v>99</v>
      </c>
    </row>
    <row r="3272" ht="15">
      <c r="J3272" t="s">
        <v>99</v>
      </c>
    </row>
    <row r="3273" ht="15">
      <c r="J3273" t="s">
        <v>99</v>
      </c>
    </row>
    <row r="3274" ht="15">
      <c r="J3274" t="s">
        <v>99</v>
      </c>
    </row>
    <row r="3275" ht="15">
      <c r="J3275" t="s">
        <v>99</v>
      </c>
    </row>
    <row r="3276" ht="15">
      <c r="J3276" t="s">
        <v>99</v>
      </c>
    </row>
    <row r="3277" ht="15">
      <c r="J3277" t="s">
        <v>99</v>
      </c>
    </row>
    <row r="3278" ht="15">
      <c r="J3278" t="s">
        <v>99</v>
      </c>
    </row>
    <row r="3279" ht="15">
      <c r="J3279" t="s">
        <v>99</v>
      </c>
    </row>
    <row r="3280" ht="15">
      <c r="J3280" t="s">
        <v>99</v>
      </c>
    </row>
    <row r="3281" ht="15">
      <c r="J3281" t="s">
        <v>99</v>
      </c>
    </row>
    <row r="3282" ht="15">
      <c r="J3282" t="s">
        <v>99</v>
      </c>
    </row>
    <row r="3283" ht="15">
      <c r="J3283" t="s">
        <v>99</v>
      </c>
    </row>
    <row r="3284" ht="15">
      <c r="J3284" t="s">
        <v>99</v>
      </c>
    </row>
    <row r="3285" ht="15">
      <c r="J3285" t="s">
        <v>99</v>
      </c>
    </row>
    <row r="3286" ht="15">
      <c r="J3286" t="s">
        <v>99</v>
      </c>
    </row>
    <row r="3287" ht="15">
      <c r="J3287" t="s">
        <v>99</v>
      </c>
    </row>
    <row r="3288" ht="15">
      <c r="J3288" t="s">
        <v>99</v>
      </c>
    </row>
    <row r="3289" ht="15">
      <c r="J3289" t="s">
        <v>99</v>
      </c>
    </row>
    <row r="3290" ht="15">
      <c r="J3290" t="s">
        <v>99</v>
      </c>
    </row>
    <row r="3291" ht="15">
      <c r="J3291" t="s">
        <v>99</v>
      </c>
    </row>
    <row r="3292" ht="15">
      <c r="J3292" t="s">
        <v>99</v>
      </c>
    </row>
    <row r="3293" ht="15">
      <c r="J3293" t="s">
        <v>99</v>
      </c>
    </row>
    <row r="3294" ht="15">
      <c r="J3294" t="s">
        <v>99</v>
      </c>
    </row>
    <row r="3295" ht="15">
      <c r="J3295" t="s">
        <v>99</v>
      </c>
    </row>
    <row r="3296" ht="15">
      <c r="J3296" t="s">
        <v>99</v>
      </c>
    </row>
    <row r="3297" ht="15">
      <c r="J3297" t="s">
        <v>99</v>
      </c>
    </row>
    <row r="3298" ht="15">
      <c r="J3298" t="s">
        <v>99</v>
      </c>
    </row>
    <row r="3299" ht="15">
      <c r="J3299" t="s">
        <v>99</v>
      </c>
    </row>
    <row r="3300" ht="15">
      <c r="J3300" t="s">
        <v>99</v>
      </c>
    </row>
    <row r="3301" ht="15">
      <c r="J3301" t="s">
        <v>99</v>
      </c>
    </row>
    <row r="3302" ht="15">
      <c r="J3302" t="s">
        <v>99</v>
      </c>
    </row>
    <row r="3303" ht="15">
      <c r="J3303" t="s">
        <v>99</v>
      </c>
    </row>
    <row r="3304" ht="15">
      <c r="J3304" t="s">
        <v>99</v>
      </c>
    </row>
    <row r="3305" ht="15">
      <c r="J3305" t="s">
        <v>99</v>
      </c>
    </row>
    <row r="3306" ht="15">
      <c r="J3306" t="s">
        <v>99</v>
      </c>
    </row>
    <row r="3307" ht="15">
      <c r="J3307" t="s">
        <v>99</v>
      </c>
    </row>
    <row r="3308" ht="15">
      <c r="J3308" t="s">
        <v>99</v>
      </c>
    </row>
    <row r="3309" ht="15">
      <c r="J3309" t="s">
        <v>99</v>
      </c>
    </row>
    <row r="3310" ht="15">
      <c r="J3310" t="s">
        <v>99</v>
      </c>
    </row>
    <row r="3311" ht="15">
      <c r="J3311" t="s">
        <v>99</v>
      </c>
    </row>
    <row r="3312" ht="15">
      <c r="J3312" t="s">
        <v>99</v>
      </c>
    </row>
    <row r="3313" ht="15">
      <c r="J3313" t="s">
        <v>99</v>
      </c>
    </row>
    <row r="3314" ht="15">
      <c r="J3314" t="s">
        <v>99</v>
      </c>
    </row>
    <row r="3315" ht="15">
      <c r="J3315" t="s">
        <v>99</v>
      </c>
    </row>
    <row r="3316" ht="15">
      <c r="J3316" t="s">
        <v>99</v>
      </c>
    </row>
    <row r="3317" ht="15">
      <c r="J3317" t="s">
        <v>99</v>
      </c>
    </row>
    <row r="3318" ht="15">
      <c r="J3318" t="s">
        <v>99</v>
      </c>
    </row>
    <row r="3319" ht="15">
      <c r="J3319" t="s">
        <v>99</v>
      </c>
    </row>
    <row r="3320" ht="15">
      <c r="J3320" t="s">
        <v>99</v>
      </c>
    </row>
    <row r="3321" ht="15">
      <c r="J3321" t="s">
        <v>99</v>
      </c>
    </row>
    <row r="3322" ht="15">
      <c r="J3322" t="s">
        <v>99</v>
      </c>
    </row>
    <row r="3323" ht="15">
      <c r="J3323" t="s">
        <v>99</v>
      </c>
    </row>
    <row r="3324" ht="15">
      <c r="J3324" t="s">
        <v>99</v>
      </c>
    </row>
    <row r="3325" ht="15">
      <c r="J3325" t="s">
        <v>99</v>
      </c>
    </row>
    <row r="3326" ht="15">
      <c r="J3326" t="s">
        <v>99</v>
      </c>
    </row>
    <row r="3327" ht="15">
      <c r="J3327" t="s">
        <v>99</v>
      </c>
    </row>
    <row r="3328" ht="15">
      <c r="J3328" t="s">
        <v>99</v>
      </c>
    </row>
    <row r="3329" ht="15">
      <c r="J3329" t="s">
        <v>99</v>
      </c>
    </row>
    <row r="3330" ht="15">
      <c r="J3330" t="s">
        <v>99</v>
      </c>
    </row>
    <row r="3331" ht="15">
      <c r="J3331" t="s">
        <v>99</v>
      </c>
    </row>
    <row r="3332" ht="15">
      <c r="J3332" t="s">
        <v>99</v>
      </c>
    </row>
    <row r="3333" ht="15">
      <c r="J3333" t="s">
        <v>99</v>
      </c>
    </row>
    <row r="3334" ht="15">
      <c r="J3334" t="s">
        <v>99</v>
      </c>
    </row>
    <row r="3335" ht="15">
      <c r="J3335" t="s">
        <v>99</v>
      </c>
    </row>
    <row r="3336" ht="15">
      <c r="J3336" t="s">
        <v>99</v>
      </c>
    </row>
    <row r="3337" ht="15">
      <c r="J3337" t="s">
        <v>99</v>
      </c>
    </row>
    <row r="3338" ht="15">
      <c r="J3338" t="s">
        <v>99</v>
      </c>
    </row>
    <row r="3339" ht="15">
      <c r="J3339" t="s">
        <v>99</v>
      </c>
    </row>
    <row r="3340" ht="15">
      <c r="J3340" t="s">
        <v>99</v>
      </c>
    </row>
    <row r="3341" ht="15">
      <c r="J3341" t="s">
        <v>99</v>
      </c>
    </row>
    <row r="3342" ht="15">
      <c r="J3342" t="s">
        <v>99</v>
      </c>
    </row>
    <row r="3343" ht="15">
      <c r="J3343" t="s">
        <v>99</v>
      </c>
    </row>
    <row r="3344" ht="15">
      <c r="J3344" t="s">
        <v>99</v>
      </c>
    </row>
    <row r="3345" ht="15">
      <c r="J3345" t="s">
        <v>99</v>
      </c>
    </row>
    <row r="3346" ht="15">
      <c r="J3346" t="s">
        <v>99</v>
      </c>
    </row>
    <row r="3347" ht="15">
      <c r="J3347" t="s">
        <v>99</v>
      </c>
    </row>
    <row r="3348" ht="15">
      <c r="J3348" t="s">
        <v>99</v>
      </c>
    </row>
    <row r="3349" ht="15">
      <c r="J3349" t="s">
        <v>99</v>
      </c>
    </row>
    <row r="3350" ht="15">
      <c r="J3350" t="s">
        <v>99</v>
      </c>
    </row>
    <row r="3351" ht="15">
      <c r="J3351" t="s">
        <v>99</v>
      </c>
    </row>
    <row r="3352" ht="15">
      <c r="J3352" t="s">
        <v>99</v>
      </c>
    </row>
    <row r="3353" ht="15">
      <c r="J3353" t="s">
        <v>99</v>
      </c>
    </row>
    <row r="3354" ht="15">
      <c r="J3354" t="s">
        <v>99</v>
      </c>
    </row>
    <row r="3355" ht="15">
      <c r="J3355" t="s">
        <v>99</v>
      </c>
    </row>
    <row r="3356" ht="15">
      <c r="J3356" t="s">
        <v>99</v>
      </c>
    </row>
    <row r="3357" ht="15">
      <c r="J3357" t="s">
        <v>99</v>
      </c>
    </row>
    <row r="3358" ht="15">
      <c r="J3358" t="s">
        <v>99</v>
      </c>
    </row>
    <row r="3359" ht="15">
      <c r="J3359" t="s">
        <v>99</v>
      </c>
    </row>
    <row r="3360" ht="15">
      <c r="J3360" t="s">
        <v>99</v>
      </c>
    </row>
    <row r="3361" ht="15">
      <c r="J3361" t="s">
        <v>99</v>
      </c>
    </row>
    <row r="3362" ht="15">
      <c r="J3362" t="s">
        <v>99</v>
      </c>
    </row>
    <row r="3363" ht="15">
      <c r="J3363" t="s">
        <v>99</v>
      </c>
    </row>
    <row r="3364" ht="15">
      <c r="J3364" t="s">
        <v>99</v>
      </c>
    </row>
    <row r="3365" ht="15">
      <c r="J3365" t="s">
        <v>99</v>
      </c>
    </row>
    <row r="3366" ht="15">
      <c r="J3366" t="s">
        <v>99</v>
      </c>
    </row>
    <row r="3367" ht="15">
      <c r="J3367" t="s">
        <v>99</v>
      </c>
    </row>
    <row r="3368" ht="15">
      <c r="J3368" t="s">
        <v>99</v>
      </c>
    </row>
    <row r="3369" ht="15">
      <c r="J3369" t="s">
        <v>99</v>
      </c>
    </row>
    <row r="3370" ht="15">
      <c r="J3370" t="s">
        <v>99</v>
      </c>
    </row>
    <row r="3371" ht="15">
      <c r="J3371" t="s">
        <v>99</v>
      </c>
    </row>
    <row r="3372" ht="15">
      <c r="J3372" t="s">
        <v>99</v>
      </c>
    </row>
    <row r="3373" ht="15">
      <c r="J3373" t="s">
        <v>99</v>
      </c>
    </row>
    <row r="3374" ht="15">
      <c r="J3374" t="s">
        <v>99</v>
      </c>
    </row>
    <row r="3375" ht="15">
      <c r="J3375" t="s">
        <v>99</v>
      </c>
    </row>
    <row r="3376" ht="15">
      <c r="J3376" t="s">
        <v>99</v>
      </c>
    </row>
    <row r="3377" ht="15">
      <c r="J3377" t="s">
        <v>99</v>
      </c>
    </row>
    <row r="3378" ht="15">
      <c r="J3378" t="s">
        <v>99</v>
      </c>
    </row>
    <row r="3379" ht="15">
      <c r="J3379" t="s">
        <v>99</v>
      </c>
    </row>
    <row r="3380" ht="15">
      <c r="J3380" t="s">
        <v>99</v>
      </c>
    </row>
    <row r="3381" ht="15">
      <c r="J3381" t="s">
        <v>99</v>
      </c>
    </row>
    <row r="3382" ht="15">
      <c r="J3382" t="s">
        <v>99</v>
      </c>
    </row>
    <row r="3383" ht="15">
      <c r="J3383" t="s">
        <v>99</v>
      </c>
    </row>
    <row r="3384" ht="15">
      <c r="J3384" t="s">
        <v>99</v>
      </c>
    </row>
    <row r="3385" ht="15">
      <c r="J3385" t="s">
        <v>99</v>
      </c>
    </row>
    <row r="3386" ht="15">
      <c r="J3386" t="s">
        <v>99</v>
      </c>
    </row>
    <row r="3387" ht="15">
      <c r="J3387" t="s">
        <v>99</v>
      </c>
    </row>
    <row r="3388" ht="15">
      <c r="J3388" t="s">
        <v>99</v>
      </c>
    </row>
    <row r="3389" ht="15">
      <c r="J3389" t="s">
        <v>99</v>
      </c>
    </row>
    <row r="3390" ht="15">
      <c r="J3390" t="s">
        <v>99</v>
      </c>
    </row>
    <row r="3391" ht="15">
      <c r="J3391" t="s">
        <v>99</v>
      </c>
    </row>
    <row r="3392" ht="15">
      <c r="J3392" t="s">
        <v>99</v>
      </c>
    </row>
    <row r="3393" ht="15">
      <c r="J3393" t="s">
        <v>99</v>
      </c>
    </row>
    <row r="3394" ht="15">
      <c r="J3394" t="s">
        <v>99</v>
      </c>
    </row>
    <row r="3395" ht="15">
      <c r="J3395" t="s">
        <v>99</v>
      </c>
    </row>
    <row r="3396" ht="15">
      <c r="J3396" t="s">
        <v>99</v>
      </c>
    </row>
    <row r="3397" ht="15">
      <c r="J3397" t="s">
        <v>99</v>
      </c>
    </row>
    <row r="3398" ht="15">
      <c r="J3398" t="s">
        <v>99</v>
      </c>
    </row>
    <row r="3399" ht="15">
      <c r="J3399" t="s">
        <v>99</v>
      </c>
    </row>
    <row r="3400" ht="15">
      <c r="J3400" t="s">
        <v>99</v>
      </c>
    </row>
    <row r="3401" ht="15">
      <c r="J3401" t="s">
        <v>99</v>
      </c>
    </row>
    <row r="3402" ht="15">
      <c r="J3402" t="s">
        <v>99</v>
      </c>
    </row>
    <row r="3403" ht="15">
      <c r="J3403" t="s">
        <v>99</v>
      </c>
    </row>
    <row r="3404" ht="15">
      <c r="J3404" t="s">
        <v>99</v>
      </c>
    </row>
    <row r="3405" ht="15">
      <c r="J3405" t="s">
        <v>99</v>
      </c>
    </row>
    <row r="3406" ht="15">
      <c r="J3406" t="s">
        <v>99</v>
      </c>
    </row>
    <row r="3407" ht="15">
      <c r="J3407" t="s">
        <v>99</v>
      </c>
    </row>
    <row r="3408" ht="15">
      <c r="J3408" t="s">
        <v>99</v>
      </c>
    </row>
    <row r="3409" ht="15">
      <c r="J3409" t="s">
        <v>99</v>
      </c>
    </row>
    <row r="3410" ht="15">
      <c r="J3410" t="s">
        <v>99</v>
      </c>
    </row>
    <row r="3411" ht="15">
      <c r="J3411" t="s">
        <v>99</v>
      </c>
    </row>
    <row r="3412" ht="15">
      <c r="J3412" t="s">
        <v>99</v>
      </c>
    </row>
    <row r="3413" ht="15">
      <c r="J3413" t="s">
        <v>99</v>
      </c>
    </row>
    <row r="3414" ht="15">
      <c r="J3414" t="s">
        <v>99</v>
      </c>
    </row>
    <row r="3415" ht="15">
      <c r="J3415" t="s">
        <v>99</v>
      </c>
    </row>
    <row r="3416" ht="15">
      <c r="J3416" t="s">
        <v>99</v>
      </c>
    </row>
    <row r="3417" ht="15">
      <c r="J3417" t="s">
        <v>99</v>
      </c>
    </row>
    <row r="3418" ht="15">
      <c r="J3418" t="s">
        <v>99</v>
      </c>
    </row>
    <row r="3419" ht="15">
      <c r="J3419" t="s">
        <v>99</v>
      </c>
    </row>
    <row r="3420" ht="15">
      <c r="J3420" t="s">
        <v>99</v>
      </c>
    </row>
    <row r="3421" ht="15">
      <c r="J3421" t="s">
        <v>99</v>
      </c>
    </row>
    <row r="3422" ht="15">
      <c r="J3422" t="s">
        <v>99</v>
      </c>
    </row>
    <row r="3423" ht="15">
      <c r="J3423" t="s">
        <v>99</v>
      </c>
    </row>
    <row r="3424" ht="15">
      <c r="J3424" t="s">
        <v>99</v>
      </c>
    </row>
    <row r="3425" ht="15">
      <c r="J3425" t="s">
        <v>99</v>
      </c>
    </row>
    <row r="3426" ht="15">
      <c r="J3426" t="s">
        <v>99</v>
      </c>
    </row>
    <row r="3427" ht="15">
      <c r="J3427" t="s">
        <v>99</v>
      </c>
    </row>
    <row r="3428" ht="15">
      <c r="J3428" t="s">
        <v>99</v>
      </c>
    </row>
    <row r="3429" ht="15">
      <c r="J3429" t="s">
        <v>99</v>
      </c>
    </row>
    <row r="3430" ht="15">
      <c r="J3430" t="s">
        <v>99</v>
      </c>
    </row>
    <row r="3431" ht="15">
      <c r="J3431" t="s">
        <v>99</v>
      </c>
    </row>
    <row r="3432" ht="15">
      <c r="J3432" t="s">
        <v>99</v>
      </c>
    </row>
    <row r="3433" ht="15">
      <c r="J3433" t="s">
        <v>99</v>
      </c>
    </row>
    <row r="3434" ht="15">
      <c r="J3434" t="s">
        <v>99</v>
      </c>
    </row>
    <row r="3435" ht="15">
      <c r="J3435" t="s">
        <v>99</v>
      </c>
    </row>
    <row r="3436" ht="15">
      <c r="J3436" t="s">
        <v>99</v>
      </c>
    </row>
    <row r="3437" ht="15">
      <c r="J3437" t="s">
        <v>99</v>
      </c>
    </row>
    <row r="3438" ht="15">
      <c r="J3438" t="s">
        <v>99</v>
      </c>
    </row>
    <row r="3439" ht="15">
      <c r="J3439" t="s">
        <v>99</v>
      </c>
    </row>
    <row r="3440" ht="15">
      <c r="J3440" t="s">
        <v>99</v>
      </c>
    </row>
    <row r="3441" ht="15">
      <c r="J3441" t="s">
        <v>99</v>
      </c>
    </row>
    <row r="3442" ht="15">
      <c r="J3442" t="s">
        <v>99</v>
      </c>
    </row>
    <row r="3443" ht="15">
      <c r="J3443" t="s">
        <v>99</v>
      </c>
    </row>
    <row r="3444" ht="15">
      <c r="J3444" t="s">
        <v>99</v>
      </c>
    </row>
    <row r="3445" ht="15">
      <c r="J3445" t="s">
        <v>99</v>
      </c>
    </row>
    <row r="3446" ht="15">
      <c r="J3446" t="s">
        <v>99</v>
      </c>
    </row>
    <row r="3447" ht="15">
      <c r="J3447" t="s">
        <v>99</v>
      </c>
    </row>
    <row r="3448" ht="15">
      <c r="J3448" t="s">
        <v>99</v>
      </c>
    </row>
    <row r="3449" ht="15">
      <c r="J3449" t="s">
        <v>99</v>
      </c>
    </row>
    <row r="3450" ht="15">
      <c r="J3450" t="s">
        <v>99</v>
      </c>
    </row>
    <row r="3451" ht="15">
      <c r="J3451" t="s">
        <v>99</v>
      </c>
    </row>
    <row r="3452" ht="15">
      <c r="J3452" t="s">
        <v>99</v>
      </c>
    </row>
    <row r="3453" ht="15">
      <c r="J3453" t="s">
        <v>99</v>
      </c>
    </row>
    <row r="3454" ht="15">
      <c r="J3454" t="s">
        <v>99</v>
      </c>
    </row>
    <row r="3455" ht="15">
      <c r="J3455" t="s">
        <v>99</v>
      </c>
    </row>
    <row r="3456" ht="15">
      <c r="J3456" t="s">
        <v>99</v>
      </c>
    </row>
    <row r="3457" ht="15">
      <c r="J3457" t="s">
        <v>99</v>
      </c>
    </row>
    <row r="3458" ht="15">
      <c r="J3458" t="s">
        <v>99</v>
      </c>
    </row>
    <row r="3459" ht="15">
      <c r="J3459" t="s">
        <v>99</v>
      </c>
    </row>
    <row r="3460" ht="15">
      <c r="J3460" t="s">
        <v>99</v>
      </c>
    </row>
    <row r="3461" ht="15">
      <c r="J3461" t="s">
        <v>99</v>
      </c>
    </row>
    <row r="3462" ht="15">
      <c r="J3462" t="s">
        <v>99</v>
      </c>
    </row>
    <row r="3463" ht="15">
      <c r="J3463" t="s">
        <v>99</v>
      </c>
    </row>
    <row r="3464" ht="15">
      <c r="J3464" t="s">
        <v>99</v>
      </c>
    </row>
    <row r="3465" ht="15">
      <c r="J3465" t="s">
        <v>99</v>
      </c>
    </row>
    <row r="3466" ht="15">
      <c r="J3466" t="s">
        <v>99</v>
      </c>
    </row>
    <row r="3467" ht="15">
      <c r="J3467" t="s">
        <v>99</v>
      </c>
    </row>
    <row r="3468" ht="15">
      <c r="J3468" t="s">
        <v>99</v>
      </c>
    </row>
    <row r="3469" ht="15">
      <c r="J3469" t="s">
        <v>99</v>
      </c>
    </row>
    <row r="3470" ht="15">
      <c r="J3470" t="s">
        <v>99</v>
      </c>
    </row>
    <row r="3471" ht="15">
      <c r="J3471" t="s">
        <v>99</v>
      </c>
    </row>
    <row r="3472" ht="15">
      <c r="J3472" t="s">
        <v>99</v>
      </c>
    </row>
    <row r="3473" ht="15">
      <c r="J3473" t="s">
        <v>99</v>
      </c>
    </row>
    <row r="3474" ht="15">
      <c r="J3474" t="s">
        <v>99</v>
      </c>
    </row>
    <row r="3475" ht="15">
      <c r="J3475" t="s">
        <v>99</v>
      </c>
    </row>
    <row r="3476" ht="15">
      <c r="J3476" t="s">
        <v>99</v>
      </c>
    </row>
    <row r="3477" ht="15">
      <c r="J3477" t="s">
        <v>99</v>
      </c>
    </row>
    <row r="3478" ht="15">
      <c r="J3478" t="s">
        <v>99</v>
      </c>
    </row>
    <row r="3479" ht="15">
      <c r="J3479" t="s">
        <v>99</v>
      </c>
    </row>
    <row r="3480" ht="15">
      <c r="J3480" t="s">
        <v>99</v>
      </c>
    </row>
    <row r="3481" ht="15">
      <c r="J3481" t="s">
        <v>99</v>
      </c>
    </row>
    <row r="3482" ht="15">
      <c r="J3482" t="s">
        <v>99</v>
      </c>
    </row>
    <row r="3483" ht="15">
      <c r="J3483" t="s">
        <v>99</v>
      </c>
    </row>
    <row r="3484" ht="15">
      <c r="J3484" t="s">
        <v>99</v>
      </c>
    </row>
    <row r="3485" ht="15">
      <c r="J3485" t="s">
        <v>99</v>
      </c>
    </row>
    <row r="3486" ht="15">
      <c r="J3486" t="s">
        <v>99</v>
      </c>
    </row>
    <row r="3487" ht="15">
      <c r="J3487" t="s">
        <v>99</v>
      </c>
    </row>
    <row r="3488" ht="15">
      <c r="J3488" t="s">
        <v>99</v>
      </c>
    </row>
    <row r="3489" ht="15">
      <c r="J3489" t="s">
        <v>99</v>
      </c>
    </row>
    <row r="3490" ht="15">
      <c r="J3490" t="s">
        <v>99</v>
      </c>
    </row>
    <row r="3491" ht="15">
      <c r="J3491" t="s">
        <v>99</v>
      </c>
    </row>
    <row r="3492" ht="15">
      <c r="J3492" t="s">
        <v>99</v>
      </c>
    </row>
    <row r="3493" ht="15">
      <c r="J3493" t="s">
        <v>99</v>
      </c>
    </row>
    <row r="3494" ht="15">
      <c r="J3494" t="s">
        <v>99</v>
      </c>
    </row>
    <row r="3495" ht="15">
      <c r="J3495" t="s">
        <v>99</v>
      </c>
    </row>
    <row r="3496" ht="15">
      <c r="J3496" t="s">
        <v>99</v>
      </c>
    </row>
    <row r="3497" ht="15">
      <c r="J3497" t="s">
        <v>99</v>
      </c>
    </row>
    <row r="3498" ht="15">
      <c r="J3498" t="s">
        <v>99</v>
      </c>
    </row>
    <row r="3499" ht="15">
      <c r="J3499" t="s">
        <v>99</v>
      </c>
    </row>
    <row r="3500" ht="15">
      <c r="J3500" t="s">
        <v>99</v>
      </c>
    </row>
    <row r="3501" ht="15">
      <c r="J3501" t="s">
        <v>99</v>
      </c>
    </row>
    <row r="3502" ht="15">
      <c r="J3502" t="s">
        <v>99</v>
      </c>
    </row>
    <row r="3503" ht="15">
      <c r="J3503" t="s">
        <v>99</v>
      </c>
    </row>
    <row r="3504" ht="15">
      <c r="J3504" t="s">
        <v>99</v>
      </c>
    </row>
    <row r="3505" ht="15">
      <c r="J3505" t="s">
        <v>99</v>
      </c>
    </row>
    <row r="3506" ht="15">
      <c r="J3506" t="s">
        <v>99</v>
      </c>
    </row>
    <row r="3507" ht="15">
      <c r="J3507" t="s">
        <v>99</v>
      </c>
    </row>
    <row r="3508" ht="15">
      <c r="J3508" t="s">
        <v>99</v>
      </c>
    </row>
    <row r="3509" ht="15">
      <c r="J3509" t="s">
        <v>99</v>
      </c>
    </row>
    <row r="3510" ht="15">
      <c r="J3510" t="s">
        <v>99</v>
      </c>
    </row>
    <row r="3511" ht="15">
      <c r="J3511" t="s">
        <v>99</v>
      </c>
    </row>
    <row r="3512" ht="15">
      <c r="J3512" t="s">
        <v>99</v>
      </c>
    </row>
    <row r="3513" ht="15">
      <c r="J3513" t="s">
        <v>99</v>
      </c>
    </row>
    <row r="3514" ht="15">
      <c r="J3514" t="s">
        <v>99</v>
      </c>
    </row>
    <row r="3515" ht="15">
      <c r="J3515" t="s">
        <v>99</v>
      </c>
    </row>
    <row r="3516" ht="15">
      <c r="J3516" t="s">
        <v>99</v>
      </c>
    </row>
    <row r="3517" ht="15">
      <c r="J3517" t="s">
        <v>99</v>
      </c>
    </row>
    <row r="3518" ht="15">
      <c r="J3518" t="s">
        <v>99</v>
      </c>
    </row>
    <row r="3519" ht="15">
      <c r="J3519" t="s">
        <v>99</v>
      </c>
    </row>
    <row r="3520" ht="15">
      <c r="J3520" t="s">
        <v>99</v>
      </c>
    </row>
    <row r="3521" ht="15">
      <c r="J3521" t="s">
        <v>99</v>
      </c>
    </row>
    <row r="3522" ht="15">
      <c r="J3522" t="s">
        <v>99</v>
      </c>
    </row>
    <row r="3523" ht="15">
      <c r="J3523" t="s">
        <v>99</v>
      </c>
    </row>
    <row r="3524" ht="15">
      <c r="J3524" t="s">
        <v>99</v>
      </c>
    </row>
    <row r="3525" ht="15">
      <c r="J3525" t="s">
        <v>99</v>
      </c>
    </row>
    <row r="3526" ht="15">
      <c r="J3526" t="s">
        <v>99</v>
      </c>
    </row>
    <row r="3527" ht="15">
      <c r="J3527" t="s">
        <v>99</v>
      </c>
    </row>
    <row r="3528" ht="15">
      <c r="J3528" t="s">
        <v>99</v>
      </c>
    </row>
    <row r="3529" ht="15">
      <c r="J3529" t="s">
        <v>99</v>
      </c>
    </row>
    <row r="3530" ht="15">
      <c r="J3530" t="s">
        <v>99</v>
      </c>
    </row>
    <row r="3531" ht="15">
      <c r="J3531" t="s">
        <v>99</v>
      </c>
    </row>
    <row r="3532" ht="15">
      <c r="J3532" t="s">
        <v>99</v>
      </c>
    </row>
    <row r="3533" ht="15">
      <c r="J3533" t="s">
        <v>99</v>
      </c>
    </row>
    <row r="3534" ht="15">
      <c r="J3534" t="s">
        <v>99</v>
      </c>
    </row>
    <row r="3535" ht="15">
      <c r="J3535" t="s">
        <v>99</v>
      </c>
    </row>
    <row r="3536" ht="15">
      <c r="J3536" t="s">
        <v>99</v>
      </c>
    </row>
    <row r="3537" ht="15">
      <c r="J3537" t="s">
        <v>99</v>
      </c>
    </row>
    <row r="3538" ht="15">
      <c r="J3538" t="s">
        <v>99</v>
      </c>
    </row>
    <row r="3539" ht="15">
      <c r="J3539" t="s">
        <v>99</v>
      </c>
    </row>
    <row r="3540" ht="15">
      <c r="J3540" t="s">
        <v>99</v>
      </c>
    </row>
    <row r="3541" ht="15">
      <c r="J3541" t="s">
        <v>99</v>
      </c>
    </row>
    <row r="3542" ht="15">
      <c r="J3542" t="s">
        <v>99</v>
      </c>
    </row>
    <row r="3543" ht="15">
      <c r="J3543" t="s">
        <v>99</v>
      </c>
    </row>
    <row r="3544" ht="15">
      <c r="J3544" t="s">
        <v>99</v>
      </c>
    </row>
    <row r="3545" ht="15">
      <c r="J3545" t="s">
        <v>99</v>
      </c>
    </row>
    <row r="3546" ht="15">
      <c r="J3546" t="s">
        <v>99</v>
      </c>
    </row>
    <row r="3547" ht="15">
      <c r="J3547" t="s">
        <v>99</v>
      </c>
    </row>
    <row r="3548" ht="15">
      <c r="J3548" t="s">
        <v>99</v>
      </c>
    </row>
    <row r="3549" ht="15">
      <c r="J3549" t="s">
        <v>99</v>
      </c>
    </row>
    <row r="3550" ht="15">
      <c r="J3550" t="s">
        <v>99</v>
      </c>
    </row>
    <row r="3551" ht="15">
      <c r="J3551" t="s">
        <v>99</v>
      </c>
    </row>
    <row r="3552" ht="15">
      <c r="J3552" t="s">
        <v>99</v>
      </c>
    </row>
    <row r="3553" ht="15">
      <c r="J3553" t="s">
        <v>99</v>
      </c>
    </row>
    <row r="3554" ht="15">
      <c r="J3554" t="s">
        <v>99</v>
      </c>
    </row>
    <row r="3555" ht="15">
      <c r="J3555" t="s">
        <v>99</v>
      </c>
    </row>
    <row r="3556" ht="15">
      <c r="J3556" t="s">
        <v>99</v>
      </c>
    </row>
    <row r="3557" ht="15">
      <c r="J3557" t="s">
        <v>99</v>
      </c>
    </row>
    <row r="3558" ht="15">
      <c r="J3558" t="s">
        <v>99</v>
      </c>
    </row>
    <row r="3559" ht="15">
      <c r="J3559" t="s">
        <v>99</v>
      </c>
    </row>
    <row r="3560" ht="15">
      <c r="J3560" t="s">
        <v>99</v>
      </c>
    </row>
    <row r="3561" ht="15">
      <c r="J3561" t="s">
        <v>99</v>
      </c>
    </row>
    <row r="3562" ht="15">
      <c r="J3562" t="s">
        <v>99</v>
      </c>
    </row>
    <row r="3563" ht="15">
      <c r="J3563" t="s">
        <v>99</v>
      </c>
    </row>
    <row r="3564" ht="15">
      <c r="J3564" t="s">
        <v>99</v>
      </c>
    </row>
    <row r="3565" ht="15">
      <c r="J3565" t="s">
        <v>99</v>
      </c>
    </row>
    <row r="3566" ht="15">
      <c r="J3566" t="s">
        <v>99</v>
      </c>
    </row>
    <row r="3567" ht="15">
      <c r="J3567" t="s">
        <v>99</v>
      </c>
    </row>
    <row r="3568" ht="15">
      <c r="J3568" t="s">
        <v>99</v>
      </c>
    </row>
    <row r="3569" ht="15">
      <c r="J3569" t="s">
        <v>99</v>
      </c>
    </row>
    <row r="3570" ht="15">
      <c r="J3570" t="s">
        <v>99</v>
      </c>
    </row>
    <row r="3571" ht="15">
      <c r="J3571" t="s">
        <v>99</v>
      </c>
    </row>
    <row r="3572" ht="15">
      <c r="J3572" t="s">
        <v>99</v>
      </c>
    </row>
    <row r="3573" ht="15">
      <c r="J3573" t="s">
        <v>99</v>
      </c>
    </row>
    <row r="3574" ht="15">
      <c r="J3574" t="s">
        <v>99</v>
      </c>
    </row>
    <row r="3575" ht="15">
      <c r="J3575" t="s">
        <v>99</v>
      </c>
    </row>
    <row r="3576" ht="15">
      <c r="J3576" t="s">
        <v>99</v>
      </c>
    </row>
    <row r="3577" ht="15">
      <c r="J3577" t="s">
        <v>99</v>
      </c>
    </row>
    <row r="3578" ht="15">
      <c r="J3578" t="s">
        <v>99</v>
      </c>
    </row>
    <row r="3579" ht="15">
      <c r="J3579" t="s">
        <v>99</v>
      </c>
    </row>
    <row r="3580" ht="15">
      <c r="J3580" t="s">
        <v>99</v>
      </c>
    </row>
    <row r="3581" ht="15">
      <c r="J3581" t="s">
        <v>99</v>
      </c>
    </row>
    <row r="3582" ht="15">
      <c r="J3582" t="s">
        <v>99</v>
      </c>
    </row>
    <row r="3583" ht="15">
      <c r="J3583" t="s">
        <v>99</v>
      </c>
    </row>
    <row r="3584" ht="15">
      <c r="J3584" t="s">
        <v>99</v>
      </c>
    </row>
    <row r="3585" ht="15">
      <c r="J3585" t="s">
        <v>99</v>
      </c>
    </row>
    <row r="3586" ht="15">
      <c r="J3586" t="s">
        <v>99</v>
      </c>
    </row>
    <row r="3587" ht="15">
      <c r="J3587" t="s">
        <v>99</v>
      </c>
    </row>
    <row r="3588" ht="15">
      <c r="J3588" t="s">
        <v>99</v>
      </c>
    </row>
    <row r="3589" ht="15">
      <c r="J3589" t="s">
        <v>99</v>
      </c>
    </row>
    <row r="3590" ht="15">
      <c r="J3590" t="s">
        <v>99</v>
      </c>
    </row>
    <row r="3591" ht="15">
      <c r="J3591" t="s">
        <v>99</v>
      </c>
    </row>
    <row r="3592" ht="15">
      <c r="J3592" t="s">
        <v>99</v>
      </c>
    </row>
    <row r="3593" ht="15">
      <c r="J3593" t="s">
        <v>99</v>
      </c>
    </row>
    <row r="3594" ht="15">
      <c r="J3594" t="s">
        <v>99</v>
      </c>
    </row>
    <row r="3595" ht="15">
      <c r="J3595" t="s">
        <v>99</v>
      </c>
    </row>
    <row r="3596" ht="15">
      <c r="J3596" t="s">
        <v>99</v>
      </c>
    </row>
    <row r="3597" ht="15">
      <c r="J3597" t="s">
        <v>99</v>
      </c>
    </row>
    <row r="3598" ht="15">
      <c r="J3598" t="s">
        <v>99</v>
      </c>
    </row>
    <row r="3599" ht="15">
      <c r="J3599" t="s">
        <v>99</v>
      </c>
    </row>
    <row r="3600" ht="15">
      <c r="J3600" t="s">
        <v>99</v>
      </c>
    </row>
    <row r="3601" ht="15">
      <c r="J3601" t="s">
        <v>99</v>
      </c>
    </row>
    <row r="3602" ht="15">
      <c r="J3602" t="s">
        <v>99</v>
      </c>
    </row>
    <row r="3603" ht="15">
      <c r="J3603" t="s">
        <v>99</v>
      </c>
    </row>
    <row r="3604" ht="15">
      <c r="J3604" t="s">
        <v>99</v>
      </c>
    </row>
    <row r="3605" ht="15">
      <c r="J3605" t="s">
        <v>99</v>
      </c>
    </row>
    <row r="3606" ht="15">
      <c r="J3606" t="s">
        <v>99</v>
      </c>
    </row>
    <row r="3607" ht="15">
      <c r="J3607" t="s">
        <v>99</v>
      </c>
    </row>
    <row r="3608" ht="15">
      <c r="J3608" t="s">
        <v>99</v>
      </c>
    </row>
    <row r="3609" ht="15">
      <c r="J3609" t="s">
        <v>99</v>
      </c>
    </row>
    <row r="3610" ht="15">
      <c r="J3610" t="s">
        <v>99</v>
      </c>
    </row>
    <row r="3611" ht="15">
      <c r="J3611" t="s">
        <v>99</v>
      </c>
    </row>
    <row r="3612" ht="15">
      <c r="J3612" t="s">
        <v>99</v>
      </c>
    </row>
    <row r="3613" ht="15">
      <c r="J3613" t="s">
        <v>99</v>
      </c>
    </row>
    <row r="3614" ht="15">
      <c r="J3614" t="s">
        <v>99</v>
      </c>
    </row>
    <row r="3615" ht="15">
      <c r="J3615" t="s">
        <v>99</v>
      </c>
    </row>
    <row r="3616" ht="15">
      <c r="J3616" t="s">
        <v>99</v>
      </c>
    </row>
    <row r="3617" ht="15">
      <c r="J3617" t="s">
        <v>99</v>
      </c>
    </row>
    <row r="3618" ht="15">
      <c r="J3618" t="s">
        <v>99</v>
      </c>
    </row>
    <row r="3619" ht="15">
      <c r="J3619" t="s">
        <v>99</v>
      </c>
    </row>
    <row r="3620" ht="15">
      <c r="J3620" t="s">
        <v>99</v>
      </c>
    </row>
    <row r="3621" ht="15">
      <c r="J3621" t="s">
        <v>99</v>
      </c>
    </row>
    <row r="3622" ht="15">
      <c r="J3622" t="s">
        <v>99</v>
      </c>
    </row>
    <row r="3623" ht="15">
      <c r="J3623" t="s">
        <v>99</v>
      </c>
    </row>
    <row r="3624" ht="15">
      <c r="J3624" t="s">
        <v>99</v>
      </c>
    </row>
    <row r="3625" ht="15">
      <c r="J3625" t="s">
        <v>99</v>
      </c>
    </row>
    <row r="3626" ht="15">
      <c r="J3626" t="s">
        <v>99</v>
      </c>
    </row>
    <row r="3627" ht="15">
      <c r="J3627" t="s">
        <v>99</v>
      </c>
    </row>
    <row r="3628" ht="15">
      <c r="J3628" t="s">
        <v>99</v>
      </c>
    </row>
    <row r="3629" ht="15">
      <c r="J3629" t="s">
        <v>99</v>
      </c>
    </row>
    <row r="3630" ht="15">
      <c r="J3630" t="s">
        <v>99</v>
      </c>
    </row>
    <row r="3631" ht="15">
      <c r="J3631" t="s">
        <v>99</v>
      </c>
    </row>
    <row r="3632" ht="15">
      <c r="J3632" t="s">
        <v>99</v>
      </c>
    </row>
    <row r="3633" ht="15">
      <c r="J3633" t="s">
        <v>99</v>
      </c>
    </row>
    <row r="3634" ht="15">
      <c r="J3634" t="s">
        <v>99</v>
      </c>
    </row>
    <row r="3635" ht="15">
      <c r="J3635" t="s">
        <v>99</v>
      </c>
    </row>
    <row r="3636" ht="15">
      <c r="J3636" t="s">
        <v>99</v>
      </c>
    </row>
    <row r="3637" ht="15">
      <c r="J3637" t="s">
        <v>99</v>
      </c>
    </row>
    <row r="3638" ht="15">
      <c r="J3638" t="s">
        <v>99</v>
      </c>
    </row>
    <row r="3639" ht="15">
      <c r="J3639" t="s">
        <v>99</v>
      </c>
    </row>
    <row r="3640" ht="15">
      <c r="J3640" t="s">
        <v>99</v>
      </c>
    </row>
    <row r="3641" ht="15">
      <c r="J3641" t="s">
        <v>99</v>
      </c>
    </row>
    <row r="3642" ht="15">
      <c r="J3642" t="s">
        <v>99</v>
      </c>
    </row>
    <row r="3643" ht="15">
      <c r="J3643" t="s">
        <v>99</v>
      </c>
    </row>
    <row r="3644" ht="15">
      <c r="J3644" t="s">
        <v>99</v>
      </c>
    </row>
    <row r="3645" ht="15">
      <c r="J3645" t="s">
        <v>99</v>
      </c>
    </row>
    <row r="3646" ht="15">
      <c r="J3646" t="s">
        <v>99</v>
      </c>
    </row>
    <row r="3647" ht="15">
      <c r="J3647" t="s">
        <v>99</v>
      </c>
    </row>
    <row r="3648" ht="15">
      <c r="J3648" t="s">
        <v>99</v>
      </c>
    </row>
    <row r="3649" ht="15">
      <c r="J3649" t="s">
        <v>99</v>
      </c>
    </row>
    <row r="3650" ht="15">
      <c r="J3650" t="s">
        <v>99</v>
      </c>
    </row>
    <row r="3651" ht="15">
      <c r="J3651" t="s">
        <v>99</v>
      </c>
    </row>
    <row r="3652" ht="15">
      <c r="J3652" t="s">
        <v>99</v>
      </c>
    </row>
    <row r="3653" ht="15">
      <c r="J3653" t="s">
        <v>99</v>
      </c>
    </row>
    <row r="3654" ht="15">
      <c r="J3654" t="s">
        <v>99</v>
      </c>
    </row>
    <row r="3655" ht="15">
      <c r="J3655" t="s">
        <v>99</v>
      </c>
    </row>
    <row r="3656" ht="15">
      <c r="J3656" t="s">
        <v>99</v>
      </c>
    </row>
    <row r="3657" ht="15">
      <c r="J3657" t="s">
        <v>99</v>
      </c>
    </row>
    <row r="3658" ht="15">
      <c r="J3658" t="s">
        <v>99</v>
      </c>
    </row>
    <row r="3659" ht="15">
      <c r="J3659" t="s">
        <v>99</v>
      </c>
    </row>
    <row r="3660" ht="15">
      <c r="J3660" t="s">
        <v>99</v>
      </c>
    </row>
    <row r="3661" ht="15">
      <c r="J3661" t="s">
        <v>99</v>
      </c>
    </row>
    <row r="3662" ht="15">
      <c r="J3662" t="s">
        <v>99</v>
      </c>
    </row>
    <row r="3663" ht="15">
      <c r="J3663" t="s">
        <v>99</v>
      </c>
    </row>
    <row r="3664" ht="15">
      <c r="J3664" t="s">
        <v>99</v>
      </c>
    </row>
    <row r="3665" ht="15">
      <c r="J3665" t="s">
        <v>99</v>
      </c>
    </row>
    <row r="3666" ht="15">
      <c r="J3666" t="s">
        <v>99</v>
      </c>
    </row>
    <row r="3667" ht="15">
      <c r="J3667" t="s">
        <v>99</v>
      </c>
    </row>
    <row r="3668" ht="15">
      <c r="J3668" t="s">
        <v>99</v>
      </c>
    </row>
    <row r="3669" ht="15">
      <c r="J3669" t="s">
        <v>99</v>
      </c>
    </row>
    <row r="3670" ht="15">
      <c r="J3670" t="s">
        <v>99</v>
      </c>
    </row>
    <row r="3671" ht="15">
      <c r="J3671" t="s">
        <v>99</v>
      </c>
    </row>
    <row r="3672" ht="15">
      <c r="J3672" t="s">
        <v>99</v>
      </c>
    </row>
    <row r="3673" ht="15">
      <c r="J3673" t="s">
        <v>99</v>
      </c>
    </row>
    <row r="3674" ht="15">
      <c r="J3674" t="s">
        <v>99</v>
      </c>
    </row>
    <row r="3675" ht="15">
      <c r="J3675" t="s">
        <v>99</v>
      </c>
    </row>
    <row r="3676" ht="15">
      <c r="J3676" t="s">
        <v>99</v>
      </c>
    </row>
    <row r="3677" ht="15">
      <c r="J3677" t="s">
        <v>99</v>
      </c>
    </row>
    <row r="3678" ht="15">
      <c r="J3678" t="s">
        <v>99</v>
      </c>
    </row>
    <row r="3679" ht="15">
      <c r="J3679" t="s">
        <v>99</v>
      </c>
    </row>
    <row r="3680" ht="15">
      <c r="J3680" t="s">
        <v>99</v>
      </c>
    </row>
    <row r="3681" ht="15">
      <c r="J3681" t="s">
        <v>99</v>
      </c>
    </row>
    <row r="3682" ht="15">
      <c r="J3682" t="s">
        <v>99</v>
      </c>
    </row>
    <row r="3683" ht="15">
      <c r="J3683" t="s">
        <v>99</v>
      </c>
    </row>
    <row r="3684" ht="15">
      <c r="J3684" t="s">
        <v>99</v>
      </c>
    </row>
    <row r="3685" ht="15">
      <c r="J3685" t="s">
        <v>99</v>
      </c>
    </row>
    <row r="3686" ht="15">
      <c r="J3686" t="s">
        <v>99</v>
      </c>
    </row>
    <row r="3687" ht="15">
      <c r="J3687" t="s">
        <v>99</v>
      </c>
    </row>
    <row r="3688" ht="15">
      <c r="J3688" t="s">
        <v>99</v>
      </c>
    </row>
    <row r="3689" ht="15">
      <c r="J3689" t="s">
        <v>99</v>
      </c>
    </row>
    <row r="3690" ht="15">
      <c r="J3690" t="s">
        <v>99</v>
      </c>
    </row>
    <row r="3691" ht="15">
      <c r="J3691" t="s">
        <v>99</v>
      </c>
    </row>
    <row r="3692" ht="15">
      <c r="J3692" t="s">
        <v>99</v>
      </c>
    </row>
    <row r="3693" ht="15">
      <c r="J3693" t="s">
        <v>99</v>
      </c>
    </row>
    <row r="3694" ht="15">
      <c r="J3694" t="s">
        <v>99</v>
      </c>
    </row>
    <row r="3695" ht="15">
      <c r="J3695" t="s">
        <v>99</v>
      </c>
    </row>
    <row r="3696" ht="15">
      <c r="J3696" t="s">
        <v>99</v>
      </c>
    </row>
    <row r="3697" ht="15">
      <c r="J3697" t="s">
        <v>99</v>
      </c>
    </row>
    <row r="3698" ht="15">
      <c r="J3698" t="s">
        <v>99</v>
      </c>
    </row>
    <row r="3699" ht="15">
      <c r="J3699" t="s">
        <v>99</v>
      </c>
    </row>
    <row r="3700" ht="15">
      <c r="J3700" t="s">
        <v>99</v>
      </c>
    </row>
    <row r="3701" ht="15">
      <c r="J3701" t="s">
        <v>99</v>
      </c>
    </row>
    <row r="3702" ht="15">
      <c r="J3702" t="s">
        <v>99</v>
      </c>
    </row>
    <row r="3703" ht="15">
      <c r="J3703" t="s">
        <v>99</v>
      </c>
    </row>
    <row r="3704" ht="15">
      <c r="J3704" t="s">
        <v>99</v>
      </c>
    </row>
    <row r="3705" ht="15">
      <c r="J3705" t="s">
        <v>99</v>
      </c>
    </row>
    <row r="3706" ht="15">
      <c r="J3706" t="s">
        <v>99</v>
      </c>
    </row>
    <row r="3707" ht="15">
      <c r="J3707" t="s">
        <v>99</v>
      </c>
    </row>
    <row r="3708" ht="15">
      <c r="J3708" t="s">
        <v>99</v>
      </c>
    </row>
    <row r="3709" ht="15">
      <c r="J3709" t="s">
        <v>99</v>
      </c>
    </row>
    <row r="3710" ht="15">
      <c r="J3710" t="s">
        <v>99</v>
      </c>
    </row>
    <row r="3711" ht="15">
      <c r="J3711" t="s">
        <v>99</v>
      </c>
    </row>
    <row r="3712" ht="15">
      <c r="J3712" t="s">
        <v>99</v>
      </c>
    </row>
    <row r="3713" ht="15">
      <c r="J3713" t="s">
        <v>99</v>
      </c>
    </row>
    <row r="3714" ht="15">
      <c r="J3714" t="s">
        <v>99</v>
      </c>
    </row>
    <row r="3715" ht="15">
      <c r="J3715" t="s">
        <v>99</v>
      </c>
    </row>
    <row r="3716" ht="15">
      <c r="J3716" t="s">
        <v>99</v>
      </c>
    </row>
    <row r="3717" ht="15">
      <c r="J3717" t="s">
        <v>99</v>
      </c>
    </row>
    <row r="3718" ht="15">
      <c r="J3718" t="s">
        <v>99</v>
      </c>
    </row>
    <row r="3719" ht="15">
      <c r="J3719" t="s">
        <v>99</v>
      </c>
    </row>
    <row r="3720" ht="15">
      <c r="J3720" t="s">
        <v>99</v>
      </c>
    </row>
    <row r="3721" ht="15">
      <c r="J3721" t="s">
        <v>99</v>
      </c>
    </row>
    <row r="3722" ht="15">
      <c r="J3722" t="s">
        <v>99</v>
      </c>
    </row>
    <row r="3723" ht="15">
      <c r="J3723" t="s">
        <v>99</v>
      </c>
    </row>
    <row r="3724" ht="15">
      <c r="J3724" t="s">
        <v>99</v>
      </c>
    </row>
    <row r="3725" ht="15">
      <c r="J3725" t="s">
        <v>99</v>
      </c>
    </row>
    <row r="3726" ht="15">
      <c r="J3726" t="s">
        <v>99</v>
      </c>
    </row>
    <row r="3727" ht="15">
      <c r="J3727" t="s">
        <v>99</v>
      </c>
    </row>
    <row r="3728" ht="15">
      <c r="J3728" t="s">
        <v>99</v>
      </c>
    </row>
    <row r="3729" ht="15">
      <c r="J3729" t="s">
        <v>99</v>
      </c>
    </row>
    <row r="3730" ht="15">
      <c r="J3730" t="s">
        <v>99</v>
      </c>
    </row>
    <row r="3731" ht="15">
      <c r="J3731" t="s">
        <v>99</v>
      </c>
    </row>
    <row r="3732" ht="15">
      <c r="J3732" t="s">
        <v>99</v>
      </c>
    </row>
    <row r="3733" ht="15">
      <c r="J3733" t="s">
        <v>99</v>
      </c>
    </row>
    <row r="3734" ht="15">
      <c r="J3734" t="s">
        <v>99</v>
      </c>
    </row>
    <row r="3735" ht="15">
      <c r="J3735" t="s">
        <v>99</v>
      </c>
    </row>
    <row r="3736" ht="15">
      <c r="J3736" t="s">
        <v>99</v>
      </c>
    </row>
    <row r="3737" ht="15">
      <c r="J3737" t="s">
        <v>99</v>
      </c>
    </row>
    <row r="3738" ht="15">
      <c r="J3738" t="s">
        <v>99</v>
      </c>
    </row>
    <row r="3739" ht="15">
      <c r="J3739" t="s">
        <v>99</v>
      </c>
    </row>
    <row r="3740" ht="15">
      <c r="J3740" t="s">
        <v>99</v>
      </c>
    </row>
    <row r="3741" ht="15">
      <c r="J3741" t="s">
        <v>99</v>
      </c>
    </row>
    <row r="3742" ht="15">
      <c r="J3742" t="s">
        <v>99</v>
      </c>
    </row>
    <row r="3743" ht="15">
      <c r="J3743" t="s">
        <v>99</v>
      </c>
    </row>
    <row r="3744" ht="15">
      <c r="J3744" t="s">
        <v>99</v>
      </c>
    </row>
    <row r="3745" ht="15">
      <c r="J3745" t="s">
        <v>99</v>
      </c>
    </row>
    <row r="3746" ht="15">
      <c r="J3746" t="s">
        <v>99</v>
      </c>
    </row>
    <row r="3747" ht="15">
      <c r="J3747" t="s">
        <v>99</v>
      </c>
    </row>
    <row r="3748" ht="15">
      <c r="J3748" t="s">
        <v>99</v>
      </c>
    </row>
    <row r="3749" ht="15">
      <c r="J3749" t="s">
        <v>99</v>
      </c>
    </row>
    <row r="3750" ht="15">
      <c r="J3750" t="s">
        <v>99</v>
      </c>
    </row>
    <row r="3751" ht="15">
      <c r="J3751" t="s">
        <v>99</v>
      </c>
    </row>
    <row r="3752" ht="15">
      <c r="J3752" t="s">
        <v>99</v>
      </c>
    </row>
    <row r="3753" ht="15">
      <c r="J3753" t="s">
        <v>99</v>
      </c>
    </row>
    <row r="3754" ht="15">
      <c r="J3754" t="s">
        <v>99</v>
      </c>
    </row>
    <row r="3755" ht="15">
      <c r="J3755" t="s">
        <v>99</v>
      </c>
    </row>
    <row r="3756" ht="15">
      <c r="J3756" t="s">
        <v>99</v>
      </c>
    </row>
    <row r="3757" ht="15">
      <c r="J3757" t="s">
        <v>99</v>
      </c>
    </row>
    <row r="3758" ht="15">
      <c r="J3758" t="s">
        <v>99</v>
      </c>
    </row>
    <row r="3759" ht="15">
      <c r="J3759" t="s">
        <v>99</v>
      </c>
    </row>
    <row r="3760" ht="15">
      <c r="J3760" t="s">
        <v>99</v>
      </c>
    </row>
    <row r="3761" ht="15">
      <c r="J3761" t="s">
        <v>99</v>
      </c>
    </row>
    <row r="3762" ht="15">
      <c r="J3762" t="s">
        <v>99</v>
      </c>
    </row>
    <row r="3763" ht="15">
      <c r="J3763" t="s">
        <v>99</v>
      </c>
    </row>
    <row r="3764" ht="15">
      <c r="J3764" t="s">
        <v>99</v>
      </c>
    </row>
    <row r="3765" ht="15">
      <c r="J3765" t="s">
        <v>99</v>
      </c>
    </row>
    <row r="3766" ht="15">
      <c r="J3766" t="s">
        <v>99</v>
      </c>
    </row>
    <row r="3767" ht="15">
      <c r="J3767" t="s">
        <v>99</v>
      </c>
    </row>
    <row r="3768" ht="15">
      <c r="J3768" t="s">
        <v>99</v>
      </c>
    </row>
    <row r="3769" ht="15">
      <c r="J3769" t="s">
        <v>99</v>
      </c>
    </row>
    <row r="3770" ht="15">
      <c r="J3770" t="s">
        <v>99</v>
      </c>
    </row>
    <row r="3771" ht="15">
      <c r="J3771" t="s">
        <v>99</v>
      </c>
    </row>
    <row r="3772" ht="15">
      <c r="J3772" t="s">
        <v>99</v>
      </c>
    </row>
    <row r="3773" ht="15">
      <c r="J3773" t="s">
        <v>99</v>
      </c>
    </row>
    <row r="3774" ht="15">
      <c r="J3774" t="s">
        <v>99</v>
      </c>
    </row>
    <row r="3775" ht="15">
      <c r="J3775" t="s">
        <v>99</v>
      </c>
    </row>
    <row r="3776" ht="15">
      <c r="J3776" t="s">
        <v>99</v>
      </c>
    </row>
    <row r="3777" ht="15">
      <c r="J3777" t="s">
        <v>99</v>
      </c>
    </row>
    <row r="3778" ht="15">
      <c r="J3778" t="s">
        <v>99</v>
      </c>
    </row>
    <row r="3779" ht="15">
      <c r="J3779" t="s">
        <v>99</v>
      </c>
    </row>
    <row r="3780" ht="15">
      <c r="J3780" t="s">
        <v>99</v>
      </c>
    </row>
    <row r="3781" ht="15">
      <c r="J3781" t="s">
        <v>99</v>
      </c>
    </row>
    <row r="3782" ht="15">
      <c r="J3782" t="s">
        <v>99</v>
      </c>
    </row>
    <row r="3783" ht="15">
      <c r="J3783" t="s">
        <v>99</v>
      </c>
    </row>
    <row r="3784" ht="15">
      <c r="J3784" t="s">
        <v>99</v>
      </c>
    </row>
    <row r="3785" ht="15">
      <c r="J3785" t="s">
        <v>99</v>
      </c>
    </row>
    <row r="3786" ht="15">
      <c r="J3786" t="s">
        <v>99</v>
      </c>
    </row>
    <row r="3787" ht="15">
      <c r="J3787" t="s">
        <v>99</v>
      </c>
    </row>
    <row r="3788" ht="15">
      <c r="J3788" t="s">
        <v>99</v>
      </c>
    </row>
    <row r="3789" ht="15">
      <c r="J3789" t="s">
        <v>99</v>
      </c>
    </row>
    <row r="3790" ht="15">
      <c r="J3790" t="s">
        <v>99</v>
      </c>
    </row>
    <row r="3791" ht="15">
      <c r="J3791" t="s">
        <v>99</v>
      </c>
    </row>
    <row r="3792" ht="15">
      <c r="J3792" t="s">
        <v>99</v>
      </c>
    </row>
    <row r="3793" ht="15">
      <c r="J3793" t="s">
        <v>99</v>
      </c>
    </row>
    <row r="3794" ht="15">
      <c r="J3794" t="s">
        <v>99</v>
      </c>
    </row>
    <row r="3795" ht="15">
      <c r="J3795" t="s">
        <v>99</v>
      </c>
    </row>
    <row r="3796" ht="15">
      <c r="J3796" t="s">
        <v>99</v>
      </c>
    </row>
    <row r="3797" ht="15">
      <c r="J3797" t="s">
        <v>99</v>
      </c>
    </row>
    <row r="3798" ht="15">
      <c r="J3798" t="s">
        <v>99</v>
      </c>
    </row>
    <row r="3799" ht="15">
      <c r="J3799" t="s">
        <v>99</v>
      </c>
    </row>
    <row r="3800" ht="15">
      <c r="J3800" t="s">
        <v>99</v>
      </c>
    </row>
    <row r="3801" ht="15">
      <c r="J3801" t="s">
        <v>99</v>
      </c>
    </row>
    <row r="3802" ht="15">
      <c r="J3802" t="s">
        <v>99</v>
      </c>
    </row>
    <row r="3803" ht="15">
      <c r="J3803" t="s">
        <v>99</v>
      </c>
    </row>
    <row r="3804" ht="15">
      <c r="J3804" t="s">
        <v>99</v>
      </c>
    </row>
    <row r="3805" ht="15">
      <c r="J3805" t="s">
        <v>99</v>
      </c>
    </row>
    <row r="3806" ht="15">
      <c r="J3806" t="s">
        <v>99</v>
      </c>
    </row>
    <row r="3807" ht="15">
      <c r="J3807" t="s">
        <v>99</v>
      </c>
    </row>
    <row r="3808" ht="15">
      <c r="J3808" t="s">
        <v>99</v>
      </c>
    </row>
    <row r="3809" ht="15">
      <c r="J3809" t="s">
        <v>99</v>
      </c>
    </row>
    <row r="3810" ht="15">
      <c r="J3810" t="s">
        <v>99</v>
      </c>
    </row>
    <row r="3811" ht="15">
      <c r="J3811" t="s">
        <v>99</v>
      </c>
    </row>
    <row r="3812" ht="15">
      <c r="J3812" t="s">
        <v>99</v>
      </c>
    </row>
    <row r="3813" ht="15">
      <c r="J3813" t="s">
        <v>99</v>
      </c>
    </row>
    <row r="3814" ht="15">
      <c r="J3814" t="s">
        <v>99</v>
      </c>
    </row>
    <row r="3815" ht="15">
      <c r="J3815" t="s">
        <v>99</v>
      </c>
    </row>
    <row r="3816" ht="15">
      <c r="J3816" t="s">
        <v>99</v>
      </c>
    </row>
    <row r="3817" ht="15">
      <c r="J3817" t="s">
        <v>99</v>
      </c>
    </row>
    <row r="3818" ht="15">
      <c r="J3818" t="s">
        <v>99</v>
      </c>
    </row>
    <row r="3819" ht="15">
      <c r="J3819" t="s">
        <v>99</v>
      </c>
    </row>
    <row r="3820" ht="15">
      <c r="J3820" t="s">
        <v>99</v>
      </c>
    </row>
    <row r="3821" ht="15">
      <c r="J3821" t="s">
        <v>99</v>
      </c>
    </row>
    <row r="3822" ht="15">
      <c r="J3822" t="s">
        <v>99</v>
      </c>
    </row>
    <row r="3823" ht="15">
      <c r="J3823" t="s">
        <v>99</v>
      </c>
    </row>
    <row r="3824" ht="15">
      <c r="J3824" t="s">
        <v>99</v>
      </c>
    </row>
    <row r="3825" ht="15">
      <c r="J3825" t="s">
        <v>99</v>
      </c>
    </row>
    <row r="3826" ht="15">
      <c r="J3826" t="s">
        <v>99</v>
      </c>
    </row>
    <row r="3827" ht="15">
      <c r="J3827" t="s">
        <v>99</v>
      </c>
    </row>
    <row r="3828" ht="15">
      <c r="J3828" t="s">
        <v>99</v>
      </c>
    </row>
    <row r="3829" ht="15">
      <c r="J3829" t="s">
        <v>99</v>
      </c>
    </row>
    <row r="3830" ht="15">
      <c r="J3830" t="s">
        <v>99</v>
      </c>
    </row>
    <row r="3831" ht="15">
      <c r="J3831" t="s">
        <v>99</v>
      </c>
    </row>
    <row r="3832" ht="15">
      <c r="J3832" t="s">
        <v>99</v>
      </c>
    </row>
    <row r="3833" ht="15">
      <c r="J3833" t="s">
        <v>99</v>
      </c>
    </row>
    <row r="3834" ht="15">
      <c r="J3834" t="s">
        <v>99</v>
      </c>
    </row>
    <row r="3835" ht="15">
      <c r="J3835" t="s">
        <v>99</v>
      </c>
    </row>
    <row r="3836" ht="15">
      <c r="J3836" t="s">
        <v>99</v>
      </c>
    </row>
    <row r="3837" ht="15">
      <c r="J3837" t="s">
        <v>99</v>
      </c>
    </row>
    <row r="3838" ht="15">
      <c r="J3838" t="s">
        <v>99</v>
      </c>
    </row>
    <row r="3839" ht="15">
      <c r="J3839" t="s">
        <v>99</v>
      </c>
    </row>
    <row r="3840" ht="15">
      <c r="J3840" t="s">
        <v>99</v>
      </c>
    </row>
    <row r="3841" ht="15">
      <c r="J3841" t="s">
        <v>99</v>
      </c>
    </row>
    <row r="3842" ht="15">
      <c r="J3842" t="s">
        <v>99</v>
      </c>
    </row>
    <row r="3843" ht="15">
      <c r="J3843" t="s">
        <v>99</v>
      </c>
    </row>
    <row r="3844" ht="15">
      <c r="J3844" t="s">
        <v>99</v>
      </c>
    </row>
    <row r="3845" ht="15">
      <c r="J3845" t="s">
        <v>99</v>
      </c>
    </row>
    <row r="3846" ht="15">
      <c r="J3846" t="s">
        <v>99</v>
      </c>
    </row>
    <row r="3847" ht="15">
      <c r="J3847" t="s">
        <v>99</v>
      </c>
    </row>
    <row r="3848" ht="15">
      <c r="J3848" t="s">
        <v>99</v>
      </c>
    </row>
    <row r="3849" ht="15">
      <c r="J3849" t="s">
        <v>99</v>
      </c>
    </row>
    <row r="3850" ht="15">
      <c r="J3850" t="s">
        <v>99</v>
      </c>
    </row>
    <row r="3851" ht="15">
      <c r="J3851" t="s">
        <v>99</v>
      </c>
    </row>
    <row r="3852" ht="15">
      <c r="J3852" t="s">
        <v>99</v>
      </c>
    </row>
    <row r="3853" ht="15">
      <c r="J3853" t="s">
        <v>99</v>
      </c>
    </row>
    <row r="3854" ht="15">
      <c r="J3854" t="s">
        <v>99</v>
      </c>
    </row>
    <row r="3855" ht="15">
      <c r="J3855" t="s">
        <v>99</v>
      </c>
    </row>
    <row r="3856" ht="15">
      <c r="J3856" t="s">
        <v>99</v>
      </c>
    </row>
    <row r="3857" ht="15">
      <c r="J3857" t="s">
        <v>99</v>
      </c>
    </row>
    <row r="3858" ht="15">
      <c r="J3858" t="s">
        <v>99</v>
      </c>
    </row>
    <row r="3859" ht="15">
      <c r="J3859" t="s">
        <v>99</v>
      </c>
    </row>
    <row r="3860" ht="15">
      <c r="J3860" t="s">
        <v>99</v>
      </c>
    </row>
    <row r="3861" ht="15">
      <c r="J3861" t="s">
        <v>99</v>
      </c>
    </row>
    <row r="3862" ht="15">
      <c r="J3862" t="s">
        <v>99</v>
      </c>
    </row>
    <row r="3863" ht="15">
      <c r="J3863" t="s">
        <v>99</v>
      </c>
    </row>
    <row r="3864" ht="15">
      <c r="J3864" t="s">
        <v>99</v>
      </c>
    </row>
    <row r="3865" ht="15">
      <c r="J3865" t="s">
        <v>99</v>
      </c>
    </row>
    <row r="3866" ht="15">
      <c r="J3866" t="s">
        <v>99</v>
      </c>
    </row>
    <row r="3867" ht="15">
      <c r="J3867" t="s">
        <v>99</v>
      </c>
    </row>
    <row r="3868" ht="15">
      <c r="J3868" t="s">
        <v>99</v>
      </c>
    </row>
    <row r="3869" ht="15">
      <c r="J3869" t="s">
        <v>99</v>
      </c>
    </row>
    <row r="3870" ht="15">
      <c r="J3870" t="s">
        <v>99</v>
      </c>
    </row>
    <row r="3871" ht="15">
      <c r="J3871" t="s">
        <v>99</v>
      </c>
    </row>
    <row r="3872" ht="15">
      <c r="J3872" t="s">
        <v>99</v>
      </c>
    </row>
    <row r="3873" ht="15">
      <c r="J3873" t="s">
        <v>99</v>
      </c>
    </row>
    <row r="3874" ht="15">
      <c r="J3874" t="s">
        <v>99</v>
      </c>
    </row>
    <row r="3875" ht="15">
      <c r="J3875" t="s">
        <v>99</v>
      </c>
    </row>
    <row r="3876" ht="15">
      <c r="J3876" t="s">
        <v>99</v>
      </c>
    </row>
    <row r="3877" ht="15">
      <c r="J3877" t="s">
        <v>99</v>
      </c>
    </row>
    <row r="3878" ht="15">
      <c r="J3878" t="s">
        <v>99</v>
      </c>
    </row>
    <row r="3879" ht="15">
      <c r="J3879" t="s">
        <v>99</v>
      </c>
    </row>
    <row r="3880" ht="15">
      <c r="J3880" t="s">
        <v>99</v>
      </c>
    </row>
    <row r="3881" ht="15">
      <c r="J3881" t="s">
        <v>99</v>
      </c>
    </row>
    <row r="3882" ht="15">
      <c r="J3882" t="s">
        <v>99</v>
      </c>
    </row>
    <row r="3883" ht="15">
      <c r="J3883" t="s">
        <v>99</v>
      </c>
    </row>
    <row r="3884" ht="15">
      <c r="J3884" t="s">
        <v>99</v>
      </c>
    </row>
    <row r="3885" ht="15">
      <c r="J3885" t="s">
        <v>99</v>
      </c>
    </row>
    <row r="3886" ht="15">
      <c r="J3886" t="s">
        <v>99</v>
      </c>
    </row>
    <row r="3887" ht="15">
      <c r="J3887" t="s">
        <v>99</v>
      </c>
    </row>
    <row r="3888" ht="15">
      <c r="J3888" t="s">
        <v>99</v>
      </c>
    </row>
    <row r="3889" ht="15">
      <c r="J3889" t="s">
        <v>99</v>
      </c>
    </row>
    <row r="3890" ht="15">
      <c r="J3890" t="s">
        <v>99</v>
      </c>
    </row>
    <row r="3891" ht="15">
      <c r="J3891" t="s">
        <v>99</v>
      </c>
    </row>
    <row r="3892" ht="15">
      <c r="J3892" t="s">
        <v>99</v>
      </c>
    </row>
    <row r="3893" ht="15">
      <c r="J3893" t="s">
        <v>99</v>
      </c>
    </row>
    <row r="3894" ht="15">
      <c r="J3894" t="s">
        <v>99</v>
      </c>
    </row>
    <row r="3895" ht="15">
      <c r="J3895" t="s">
        <v>99</v>
      </c>
    </row>
    <row r="3896" ht="15">
      <c r="J3896" t="s">
        <v>99</v>
      </c>
    </row>
    <row r="3897" ht="15">
      <c r="J3897" t="s">
        <v>99</v>
      </c>
    </row>
    <row r="3898" ht="15">
      <c r="J3898" t="s">
        <v>99</v>
      </c>
    </row>
    <row r="3899" ht="15">
      <c r="J3899" t="s">
        <v>99</v>
      </c>
    </row>
    <row r="3900" ht="15">
      <c r="J3900" t="s">
        <v>99</v>
      </c>
    </row>
    <row r="3901" ht="15">
      <c r="J3901" t="s">
        <v>99</v>
      </c>
    </row>
    <row r="3902" ht="15">
      <c r="J3902" t="s">
        <v>99</v>
      </c>
    </row>
    <row r="3903" ht="15">
      <c r="J3903" t="s">
        <v>99</v>
      </c>
    </row>
    <row r="3904" ht="15">
      <c r="J3904" t="s">
        <v>99</v>
      </c>
    </row>
    <row r="3905" ht="15">
      <c r="J3905" t="s">
        <v>99</v>
      </c>
    </row>
    <row r="3906" ht="15">
      <c r="J3906" t="s">
        <v>99</v>
      </c>
    </row>
    <row r="3907" ht="15">
      <c r="J3907" t="s">
        <v>99</v>
      </c>
    </row>
    <row r="3908" ht="15">
      <c r="J3908" t="s">
        <v>99</v>
      </c>
    </row>
    <row r="3909" ht="15">
      <c r="J3909" t="s">
        <v>99</v>
      </c>
    </row>
    <row r="3910" ht="15">
      <c r="J3910" t="s">
        <v>99</v>
      </c>
    </row>
    <row r="3911" ht="15">
      <c r="J3911" t="s">
        <v>99</v>
      </c>
    </row>
    <row r="3912" ht="15">
      <c r="J3912" t="s">
        <v>99</v>
      </c>
    </row>
    <row r="3913" ht="15">
      <c r="J3913" t="s">
        <v>99</v>
      </c>
    </row>
    <row r="3914" ht="15">
      <c r="J3914" t="s">
        <v>99</v>
      </c>
    </row>
    <row r="3915" ht="15">
      <c r="J3915" t="s">
        <v>99</v>
      </c>
    </row>
    <row r="3916" ht="15">
      <c r="J3916" t="s">
        <v>99</v>
      </c>
    </row>
    <row r="3917" ht="15">
      <c r="J3917" t="s">
        <v>99</v>
      </c>
    </row>
    <row r="3918" ht="15">
      <c r="J3918" t="s">
        <v>99</v>
      </c>
    </row>
    <row r="3919" ht="15">
      <c r="J3919" t="s">
        <v>99</v>
      </c>
    </row>
    <row r="3920" ht="15">
      <c r="J3920" t="s">
        <v>99</v>
      </c>
    </row>
    <row r="3921" ht="15">
      <c r="J3921" t="s">
        <v>99</v>
      </c>
    </row>
    <row r="3922" ht="15">
      <c r="J3922" t="s">
        <v>99</v>
      </c>
    </row>
    <row r="3923" ht="15">
      <c r="J3923" t="s">
        <v>99</v>
      </c>
    </row>
    <row r="3924" ht="15">
      <c r="J3924" t="s">
        <v>99</v>
      </c>
    </row>
    <row r="3925" ht="15">
      <c r="J3925" t="s">
        <v>99</v>
      </c>
    </row>
    <row r="3926" ht="15">
      <c r="J3926" t="s">
        <v>99</v>
      </c>
    </row>
    <row r="3927" ht="15">
      <c r="J3927" t="s">
        <v>99</v>
      </c>
    </row>
    <row r="3928" ht="15">
      <c r="J3928" t="s">
        <v>99</v>
      </c>
    </row>
    <row r="3929" ht="15">
      <c r="J3929" t="s">
        <v>99</v>
      </c>
    </row>
    <row r="3930" ht="15">
      <c r="J3930" t="s">
        <v>99</v>
      </c>
    </row>
    <row r="3931" ht="15">
      <c r="J3931" t="s">
        <v>99</v>
      </c>
    </row>
    <row r="3932" ht="15">
      <c r="J3932" t="s">
        <v>99</v>
      </c>
    </row>
    <row r="3933" ht="15">
      <c r="J3933" t="s">
        <v>99</v>
      </c>
    </row>
    <row r="3934" ht="15">
      <c r="J3934" t="s">
        <v>99</v>
      </c>
    </row>
    <row r="3935" ht="15">
      <c r="J3935" t="s">
        <v>99</v>
      </c>
    </row>
    <row r="3936" ht="15">
      <c r="J3936" t="s">
        <v>99</v>
      </c>
    </row>
    <row r="3937" ht="15">
      <c r="J3937" t="s">
        <v>99</v>
      </c>
    </row>
    <row r="3938" ht="15">
      <c r="J3938" t="s">
        <v>99</v>
      </c>
    </row>
    <row r="3939" ht="15">
      <c r="J3939" t="s">
        <v>99</v>
      </c>
    </row>
    <row r="3940" ht="15">
      <c r="J3940" t="s">
        <v>99</v>
      </c>
    </row>
    <row r="3941" ht="15">
      <c r="J3941" t="s">
        <v>99</v>
      </c>
    </row>
    <row r="3942" ht="15">
      <c r="J3942" t="s">
        <v>99</v>
      </c>
    </row>
    <row r="3943" ht="15">
      <c r="J3943" t="s">
        <v>99</v>
      </c>
    </row>
    <row r="3944" ht="15">
      <c r="J3944" t="s">
        <v>99</v>
      </c>
    </row>
    <row r="3945" ht="15">
      <c r="J3945" t="s">
        <v>99</v>
      </c>
    </row>
    <row r="3946" ht="15">
      <c r="J3946" t="s">
        <v>99</v>
      </c>
    </row>
    <row r="3947" ht="15">
      <c r="J3947" t="s">
        <v>99</v>
      </c>
    </row>
    <row r="3948" ht="15">
      <c r="J3948" t="s">
        <v>99</v>
      </c>
    </row>
    <row r="3949" ht="15">
      <c r="J3949" t="s">
        <v>99</v>
      </c>
    </row>
    <row r="3950" ht="15">
      <c r="J3950" t="s">
        <v>99</v>
      </c>
    </row>
    <row r="3951" ht="15">
      <c r="J3951" t="s">
        <v>99</v>
      </c>
    </row>
    <row r="3952" ht="15">
      <c r="J3952" t="s">
        <v>99</v>
      </c>
    </row>
    <row r="3953" ht="15">
      <c r="J3953" t="s">
        <v>99</v>
      </c>
    </row>
    <row r="3954" ht="15">
      <c r="J3954" t="s">
        <v>99</v>
      </c>
    </row>
    <row r="3955" ht="15">
      <c r="J3955" t="s">
        <v>99</v>
      </c>
    </row>
    <row r="3956" ht="15">
      <c r="J3956" t="s">
        <v>99</v>
      </c>
    </row>
    <row r="3957" ht="15">
      <c r="J3957" t="s">
        <v>99</v>
      </c>
    </row>
    <row r="3958" ht="15">
      <c r="J3958" t="s">
        <v>99</v>
      </c>
    </row>
    <row r="3959" ht="15">
      <c r="J3959" t="s">
        <v>99</v>
      </c>
    </row>
    <row r="3960" ht="15">
      <c r="J3960" t="s">
        <v>99</v>
      </c>
    </row>
    <row r="3961" ht="15">
      <c r="J3961" t="s">
        <v>99</v>
      </c>
    </row>
    <row r="3962" ht="15">
      <c r="J3962" t="s">
        <v>99</v>
      </c>
    </row>
    <row r="3963" ht="15">
      <c r="J3963" t="s">
        <v>99</v>
      </c>
    </row>
    <row r="3964" ht="15">
      <c r="J3964" t="s">
        <v>99</v>
      </c>
    </row>
    <row r="3965" ht="15">
      <c r="J3965" t="s">
        <v>99</v>
      </c>
    </row>
    <row r="3966" ht="15">
      <c r="J3966" t="s">
        <v>99</v>
      </c>
    </row>
    <row r="3967" ht="15">
      <c r="J3967" t="s">
        <v>99</v>
      </c>
    </row>
    <row r="3968" ht="15">
      <c r="J3968" t="s">
        <v>99</v>
      </c>
    </row>
    <row r="3969" ht="15">
      <c r="J3969" t="s">
        <v>99</v>
      </c>
    </row>
    <row r="3970" ht="15">
      <c r="J3970" t="s">
        <v>99</v>
      </c>
    </row>
    <row r="3971" ht="15">
      <c r="J3971" t="s">
        <v>99</v>
      </c>
    </row>
    <row r="3972" ht="15">
      <c r="J3972" t="s">
        <v>99</v>
      </c>
    </row>
    <row r="3973" ht="15">
      <c r="J3973" t="s">
        <v>99</v>
      </c>
    </row>
    <row r="3974" ht="15">
      <c r="J3974" t="s">
        <v>99</v>
      </c>
    </row>
    <row r="3975" ht="15">
      <c r="J3975" t="s">
        <v>99</v>
      </c>
    </row>
    <row r="3976" ht="15">
      <c r="J3976" t="s">
        <v>99</v>
      </c>
    </row>
    <row r="3977" ht="15">
      <c r="J3977" t="s">
        <v>99</v>
      </c>
    </row>
    <row r="3978" ht="15">
      <c r="J3978" t="s">
        <v>99</v>
      </c>
    </row>
    <row r="3979" ht="15">
      <c r="J3979" t="s">
        <v>99</v>
      </c>
    </row>
    <row r="3980" ht="15">
      <c r="J3980" t="s">
        <v>99</v>
      </c>
    </row>
    <row r="3981" ht="15">
      <c r="J3981" t="s">
        <v>99</v>
      </c>
    </row>
    <row r="3982" ht="15">
      <c r="J3982" t="s">
        <v>99</v>
      </c>
    </row>
    <row r="3983" ht="15">
      <c r="J3983" t="s">
        <v>99</v>
      </c>
    </row>
    <row r="3984" ht="15">
      <c r="J3984" t="s">
        <v>99</v>
      </c>
    </row>
    <row r="3985" ht="15">
      <c r="J3985" t="s">
        <v>99</v>
      </c>
    </row>
    <row r="3986" ht="15">
      <c r="J3986" t="s">
        <v>99</v>
      </c>
    </row>
    <row r="3987" ht="15">
      <c r="J3987" t="s">
        <v>99</v>
      </c>
    </row>
    <row r="3988" ht="15">
      <c r="J3988" t="s">
        <v>99</v>
      </c>
    </row>
    <row r="3989" ht="15">
      <c r="J3989" t="s">
        <v>99</v>
      </c>
    </row>
    <row r="3990" ht="15">
      <c r="J3990" t="s">
        <v>99</v>
      </c>
    </row>
    <row r="3991" ht="15">
      <c r="J3991" t="s">
        <v>99</v>
      </c>
    </row>
    <row r="3992" ht="15">
      <c r="J3992" t="s">
        <v>99</v>
      </c>
    </row>
    <row r="3993" ht="15">
      <c r="J3993" t="s">
        <v>99</v>
      </c>
    </row>
    <row r="3994" ht="15">
      <c r="J3994" t="s">
        <v>99</v>
      </c>
    </row>
    <row r="3995" ht="15">
      <c r="J3995" t="s">
        <v>99</v>
      </c>
    </row>
    <row r="3996" ht="15">
      <c r="J3996" t="s">
        <v>99</v>
      </c>
    </row>
    <row r="3997" ht="15">
      <c r="J3997" t="s">
        <v>99</v>
      </c>
    </row>
    <row r="3998" ht="15">
      <c r="J3998" t="s">
        <v>99</v>
      </c>
    </row>
    <row r="3999" ht="15">
      <c r="J3999" t="s">
        <v>99</v>
      </c>
    </row>
    <row r="4000" ht="15">
      <c r="J4000" t="s">
        <v>99</v>
      </c>
    </row>
    <row r="4001" ht="15">
      <c r="J4001" t="s">
        <v>99</v>
      </c>
    </row>
    <row r="4002" ht="15">
      <c r="J4002" t="s">
        <v>99</v>
      </c>
    </row>
    <row r="4003" ht="15">
      <c r="J4003" t="s">
        <v>99</v>
      </c>
    </row>
    <row r="4004" ht="15">
      <c r="J4004" t="s">
        <v>99</v>
      </c>
    </row>
    <row r="4005" ht="15">
      <c r="J4005" t="s">
        <v>99</v>
      </c>
    </row>
    <row r="4006" ht="15">
      <c r="J4006" t="s">
        <v>99</v>
      </c>
    </row>
    <row r="4007" ht="15">
      <c r="J4007" t="s">
        <v>99</v>
      </c>
    </row>
    <row r="4008" ht="15">
      <c r="J4008" t="s">
        <v>99</v>
      </c>
    </row>
    <row r="4009" ht="15">
      <c r="J4009" t="s">
        <v>99</v>
      </c>
    </row>
    <row r="4010" ht="15">
      <c r="J4010" t="s">
        <v>99</v>
      </c>
    </row>
    <row r="4011" ht="15">
      <c r="J4011" t="s">
        <v>99</v>
      </c>
    </row>
    <row r="4012" ht="15">
      <c r="J4012" t="s">
        <v>99</v>
      </c>
    </row>
    <row r="4013" ht="15">
      <c r="J4013" t="s">
        <v>99</v>
      </c>
    </row>
    <row r="4014" ht="15">
      <c r="J4014" t="s">
        <v>99</v>
      </c>
    </row>
    <row r="4015" ht="15">
      <c r="J4015" t="s">
        <v>99</v>
      </c>
    </row>
    <row r="4016" ht="15">
      <c r="J4016" t="s">
        <v>99</v>
      </c>
    </row>
    <row r="4017" ht="15">
      <c r="J4017" t="s">
        <v>99</v>
      </c>
    </row>
    <row r="4018" ht="15">
      <c r="J4018" t="s">
        <v>99</v>
      </c>
    </row>
    <row r="4019" ht="15">
      <c r="J4019" t="s">
        <v>99</v>
      </c>
    </row>
    <row r="4020" ht="15">
      <c r="J4020" t="s">
        <v>99</v>
      </c>
    </row>
    <row r="4021" ht="15">
      <c r="J4021" t="s">
        <v>99</v>
      </c>
    </row>
    <row r="4022" ht="15">
      <c r="J4022" t="s">
        <v>99</v>
      </c>
    </row>
    <row r="4023" ht="15">
      <c r="J4023" t="s">
        <v>99</v>
      </c>
    </row>
    <row r="4024" ht="15">
      <c r="J4024" t="s">
        <v>99</v>
      </c>
    </row>
    <row r="4025" ht="15">
      <c r="J4025" t="s">
        <v>99</v>
      </c>
    </row>
    <row r="4026" ht="15">
      <c r="J4026" t="s">
        <v>99</v>
      </c>
    </row>
    <row r="4027" ht="15">
      <c r="J4027" t="s">
        <v>99</v>
      </c>
    </row>
    <row r="4028" ht="15">
      <c r="J4028" t="s">
        <v>99</v>
      </c>
    </row>
    <row r="4029" ht="15">
      <c r="J4029" t="s">
        <v>99</v>
      </c>
    </row>
    <row r="4030" ht="15">
      <c r="J4030" t="s">
        <v>99</v>
      </c>
    </row>
    <row r="4031" ht="15">
      <c r="J4031" t="s">
        <v>99</v>
      </c>
    </row>
    <row r="4032" ht="15">
      <c r="J4032" t="s">
        <v>99</v>
      </c>
    </row>
    <row r="4033" ht="15">
      <c r="J4033" t="s">
        <v>99</v>
      </c>
    </row>
    <row r="4034" ht="15">
      <c r="J4034" t="s">
        <v>99</v>
      </c>
    </row>
    <row r="4035" ht="15">
      <c r="J4035" t="s">
        <v>99</v>
      </c>
    </row>
    <row r="4036" ht="15">
      <c r="J4036" t="s">
        <v>99</v>
      </c>
    </row>
    <row r="4037" ht="15">
      <c r="J4037" t="s">
        <v>99</v>
      </c>
    </row>
    <row r="4038" ht="15">
      <c r="J4038" t="s">
        <v>99</v>
      </c>
    </row>
    <row r="4039" ht="15">
      <c r="J4039" t="s">
        <v>99</v>
      </c>
    </row>
    <row r="4040" ht="15">
      <c r="J4040" t="s">
        <v>99</v>
      </c>
    </row>
    <row r="4041" ht="15">
      <c r="J4041" t="s">
        <v>99</v>
      </c>
    </row>
    <row r="4042" ht="15">
      <c r="J4042" t="s">
        <v>99</v>
      </c>
    </row>
    <row r="4043" ht="15">
      <c r="J4043" t="s">
        <v>99</v>
      </c>
    </row>
    <row r="4044" ht="15">
      <c r="J4044" t="s">
        <v>99</v>
      </c>
    </row>
    <row r="4045" ht="15">
      <c r="J4045" t="s">
        <v>99</v>
      </c>
    </row>
    <row r="4046" ht="15">
      <c r="J4046" t="s">
        <v>99</v>
      </c>
    </row>
    <row r="4047" ht="15">
      <c r="J4047" t="s">
        <v>99</v>
      </c>
    </row>
    <row r="4048" ht="15">
      <c r="J4048" t="s">
        <v>99</v>
      </c>
    </row>
    <row r="4049" ht="15">
      <c r="J4049" t="s">
        <v>99</v>
      </c>
    </row>
    <row r="4050" ht="15">
      <c r="J4050" t="s">
        <v>99</v>
      </c>
    </row>
    <row r="4051" ht="15">
      <c r="J4051" t="s">
        <v>99</v>
      </c>
    </row>
    <row r="4052" ht="15">
      <c r="J4052" t="s">
        <v>99</v>
      </c>
    </row>
    <row r="4053" ht="15">
      <c r="J4053" t="s">
        <v>99</v>
      </c>
    </row>
    <row r="4054" ht="15">
      <c r="J4054" t="s">
        <v>99</v>
      </c>
    </row>
    <row r="4055" ht="15">
      <c r="J4055" t="s">
        <v>99</v>
      </c>
    </row>
    <row r="4056" ht="15">
      <c r="J4056" t="s">
        <v>99</v>
      </c>
    </row>
    <row r="4057" ht="15">
      <c r="J4057" t="s">
        <v>99</v>
      </c>
    </row>
    <row r="4058" ht="15">
      <c r="J4058" t="s">
        <v>99</v>
      </c>
    </row>
    <row r="4059" ht="15">
      <c r="J4059" t="s">
        <v>99</v>
      </c>
    </row>
    <row r="4060" ht="15">
      <c r="J4060" t="s">
        <v>99</v>
      </c>
    </row>
    <row r="4061" ht="15">
      <c r="J4061" t="s">
        <v>99</v>
      </c>
    </row>
    <row r="4062" ht="15">
      <c r="J4062" t="s">
        <v>99</v>
      </c>
    </row>
    <row r="4063" ht="15">
      <c r="J4063" t="s">
        <v>99</v>
      </c>
    </row>
    <row r="4064" ht="15">
      <c r="J4064" t="s">
        <v>99</v>
      </c>
    </row>
    <row r="4065" ht="15">
      <c r="J4065" t="s">
        <v>99</v>
      </c>
    </row>
    <row r="4066" ht="15">
      <c r="J4066" t="s">
        <v>99</v>
      </c>
    </row>
    <row r="4067" ht="15">
      <c r="J4067" t="s">
        <v>99</v>
      </c>
    </row>
    <row r="4068" ht="15">
      <c r="J4068" t="s">
        <v>99</v>
      </c>
    </row>
    <row r="4069" ht="15">
      <c r="J4069" t="s">
        <v>99</v>
      </c>
    </row>
    <row r="4070" ht="15">
      <c r="J4070" t="s">
        <v>99</v>
      </c>
    </row>
    <row r="4071" ht="15">
      <c r="J4071" t="s">
        <v>99</v>
      </c>
    </row>
    <row r="4072" ht="15">
      <c r="J4072" t="s">
        <v>99</v>
      </c>
    </row>
    <row r="4073" ht="15">
      <c r="J4073" t="s">
        <v>99</v>
      </c>
    </row>
    <row r="4074" ht="15">
      <c r="J4074" t="s">
        <v>99</v>
      </c>
    </row>
    <row r="4075" ht="15">
      <c r="J4075" t="s">
        <v>99</v>
      </c>
    </row>
    <row r="4076" ht="15">
      <c r="J4076" t="s">
        <v>99</v>
      </c>
    </row>
    <row r="4077" ht="15">
      <c r="J4077" t="s">
        <v>99</v>
      </c>
    </row>
    <row r="4078" ht="15">
      <c r="J4078" t="s">
        <v>99</v>
      </c>
    </row>
    <row r="4079" ht="15">
      <c r="J4079" t="s">
        <v>99</v>
      </c>
    </row>
    <row r="4080" ht="15">
      <c r="J4080" t="s">
        <v>99</v>
      </c>
    </row>
    <row r="4081" ht="15">
      <c r="J4081" t="s">
        <v>99</v>
      </c>
    </row>
    <row r="4082" ht="15">
      <c r="J4082" t="s">
        <v>99</v>
      </c>
    </row>
    <row r="4083" ht="15">
      <c r="J4083" t="s">
        <v>99</v>
      </c>
    </row>
    <row r="4084" ht="15">
      <c r="J4084" t="s">
        <v>99</v>
      </c>
    </row>
    <row r="4085" ht="15">
      <c r="J4085" t="s">
        <v>99</v>
      </c>
    </row>
    <row r="4086" ht="15">
      <c r="J4086" t="s">
        <v>99</v>
      </c>
    </row>
    <row r="4087" ht="15">
      <c r="J4087" t="s">
        <v>99</v>
      </c>
    </row>
    <row r="4088" ht="15">
      <c r="J4088" t="s">
        <v>99</v>
      </c>
    </row>
    <row r="4089" ht="15">
      <c r="J4089" t="s">
        <v>99</v>
      </c>
    </row>
    <row r="4090" ht="15">
      <c r="J4090" t="s">
        <v>99</v>
      </c>
    </row>
    <row r="4091" ht="15">
      <c r="J4091" t="s">
        <v>99</v>
      </c>
    </row>
    <row r="4092" ht="15">
      <c r="J4092" t="s">
        <v>99</v>
      </c>
    </row>
    <row r="4093" ht="15">
      <c r="J4093" t="s">
        <v>99</v>
      </c>
    </row>
    <row r="4094" ht="15">
      <c r="J4094" t="s">
        <v>99</v>
      </c>
    </row>
    <row r="4095" ht="15">
      <c r="J4095" t="s">
        <v>99</v>
      </c>
    </row>
    <row r="4096" ht="15">
      <c r="J4096" t="s">
        <v>99</v>
      </c>
    </row>
    <row r="4097" ht="15">
      <c r="J4097" t="s">
        <v>99</v>
      </c>
    </row>
    <row r="4098" ht="15">
      <c r="J4098" t="s">
        <v>99</v>
      </c>
    </row>
    <row r="4099" ht="15">
      <c r="J4099" t="s">
        <v>99</v>
      </c>
    </row>
    <row r="4100" ht="15">
      <c r="J4100" t="s">
        <v>99</v>
      </c>
    </row>
    <row r="4101" ht="15">
      <c r="J4101" t="s">
        <v>99</v>
      </c>
    </row>
    <row r="4102" ht="15">
      <c r="J4102" t="s">
        <v>99</v>
      </c>
    </row>
    <row r="4103" ht="15">
      <c r="J4103" t="s">
        <v>99</v>
      </c>
    </row>
    <row r="4104" ht="15">
      <c r="J4104" t="s">
        <v>99</v>
      </c>
    </row>
    <row r="4105" ht="15">
      <c r="J4105" t="s">
        <v>99</v>
      </c>
    </row>
    <row r="4106" ht="15">
      <c r="J4106" t="s">
        <v>99</v>
      </c>
    </row>
    <row r="4107" ht="15">
      <c r="J4107" t="s">
        <v>99</v>
      </c>
    </row>
    <row r="4108" ht="15">
      <c r="J4108" t="s">
        <v>99</v>
      </c>
    </row>
    <row r="4109" ht="15">
      <c r="J4109" t="s">
        <v>99</v>
      </c>
    </row>
    <row r="4110" ht="15">
      <c r="J4110" t="s">
        <v>99</v>
      </c>
    </row>
    <row r="4111" ht="15">
      <c r="J4111" t="s">
        <v>99</v>
      </c>
    </row>
    <row r="4112" ht="15">
      <c r="J4112" t="s">
        <v>99</v>
      </c>
    </row>
    <row r="4113" ht="15">
      <c r="J4113" t="s">
        <v>99</v>
      </c>
    </row>
    <row r="4114" ht="15">
      <c r="J4114" t="s">
        <v>99</v>
      </c>
    </row>
    <row r="4115" ht="15">
      <c r="J4115" t="s">
        <v>99</v>
      </c>
    </row>
    <row r="4116" ht="15">
      <c r="J4116" t="s">
        <v>99</v>
      </c>
    </row>
    <row r="4117" ht="15">
      <c r="J4117" t="s">
        <v>99</v>
      </c>
    </row>
    <row r="4118" ht="15">
      <c r="J4118" t="s">
        <v>99</v>
      </c>
    </row>
    <row r="4119" ht="15">
      <c r="J4119" t="s">
        <v>99</v>
      </c>
    </row>
    <row r="4120" ht="15">
      <c r="J4120" t="s">
        <v>99</v>
      </c>
    </row>
    <row r="4121" ht="15">
      <c r="J4121" t="s">
        <v>99</v>
      </c>
    </row>
    <row r="4122" ht="15">
      <c r="J4122" t="s">
        <v>99</v>
      </c>
    </row>
    <row r="4123" ht="15">
      <c r="J4123" t="s">
        <v>99</v>
      </c>
    </row>
    <row r="4124" ht="15">
      <c r="J4124" t="s">
        <v>99</v>
      </c>
    </row>
    <row r="4125" ht="15">
      <c r="J4125" t="s">
        <v>99</v>
      </c>
    </row>
    <row r="4126" ht="15">
      <c r="J4126" t="s">
        <v>99</v>
      </c>
    </row>
    <row r="4127" ht="15">
      <c r="J4127" t="s">
        <v>99</v>
      </c>
    </row>
    <row r="4128" ht="15">
      <c r="J4128" t="s">
        <v>99</v>
      </c>
    </row>
    <row r="4129" ht="15">
      <c r="J4129" t="s">
        <v>99</v>
      </c>
    </row>
    <row r="4130" ht="15">
      <c r="J4130" t="s">
        <v>99</v>
      </c>
    </row>
    <row r="4131" ht="15">
      <c r="J4131" t="s">
        <v>99</v>
      </c>
    </row>
    <row r="4132" ht="15">
      <c r="J4132" t="s">
        <v>99</v>
      </c>
    </row>
    <row r="4133" ht="15">
      <c r="J4133" t="s">
        <v>99</v>
      </c>
    </row>
    <row r="4134" ht="15">
      <c r="J4134" t="s">
        <v>99</v>
      </c>
    </row>
    <row r="4135" ht="15">
      <c r="J4135" t="s">
        <v>99</v>
      </c>
    </row>
    <row r="4136" ht="15">
      <c r="J4136" t="s">
        <v>99</v>
      </c>
    </row>
    <row r="4137" ht="15">
      <c r="J4137" t="s">
        <v>99</v>
      </c>
    </row>
    <row r="4138" ht="15">
      <c r="J4138" t="s">
        <v>99</v>
      </c>
    </row>
    <row r="4139" ht="15">
      <c r="J4139" t="s">
        <v>99</v>
      </c>
    </row>
    <row r="4140" ht="15">
      <c r="J4140" t="s">
        <v>99</v>
      </c>
    </row>
    <row r="4141" ht="15">
      <c r="J4141" t="s">
        <v>99</v>
      </c>
    </row>
    <row r="4142" ht="15">
      <c r="J4142" t="s">
        <v>99</v>
      </c>
    </row>
    <row r="4143" ht="15">
      <c r="J4143" t="s">
        <v>99</v>
      </c>
    </row>
    <row r="4144" ht="15">
      <c r="J4144" t="s">
        <v>99</v>
      </c>
    </row>
    <row r="4145" ht="15">
      <c r="J4145" t="s">
        <v>99</v>
      </c>
    </row>
    <row r="4146" ht="15">
      <c r="J4146" t="s">
        <v>99</v>
      </c>
    </row>
    <row r="4147" ht="15">
      <c r="J4147" t="s">
        <v>99</v>
      </c>
    </row>
    <row r="4148" ht="15">
      <c r="J4148" t="s">
        <v>99</v>
      </c>
    </row>
    <row r="4149" ht="15">
      <c r="J4149" t="s">
        <v>99</v>
      </c>
    </row>
    <row r="4150" ht="15">
      <c r="J4150" t="s">
        <v>99</v>
      </c>
    </row>
    <row r="4151" ht="15">
      <c r="J4151" t="s">
        <v>99</v>
      </c>
    </row>
    <row r="4152" ht="15">
      <c r="J4152" t="s">
        <v>99</v>
      </c>
    </row>
    <row r="4153" ht="15">
      <c r="J4153" t="s">
        <v>99</v>
      </c>
    </row>
    <row r="4154" ht="15">
      <c r="J4154" t="s">
        <v>99</v>
      </c>
    </row>
    <row r="4155" ht="15">
      <c r="J4155" t="s">
        <v>99</v>
      </c>
    </row>
    <row r="4156" ht="15">
      <c r="J4156" t="s">
        <v>99</v>
      </c>
    </row>
    <row r="4157" ht="15">
      <c r="J4157" t="s">
        <v>99</v>
      </c>
    </row>
    <row r="4158" ht="15">
      <c r="J4158" t="s">
        <v>99</v>
      </c>
    </row>
    <row r="4159" ht="15">
      <c r="J4159" t="s">
        <v>99</v>
      </c>
    </row>
    <row r="4160" ht="15">
      <c r="J4160" t="s">
        <v>99</v>
      </c>
    </row>
    <row r="4161" ht="15">
      <c r="J4161" t="s">
        <v>99</v>
      </c>
    </row>
    <row r="4162" ht="15">
      <c r="J4162" t="s">
        <v>99</v>
      </c>
    </row>
    <row r="4163" ht="15">
      <c r="J4163" t="s">
        <v>99</v>
      </c>
    </row>
    <row r="4164" ht="15">
      <c r="J4164" t="s">
        <v>99</v>
      </c>
    </row>
    <row r="4165" ht="15">
      <c r="J4165" t="s">
        <v>99</v>
      </c>
    </row>
    <row r="4166" ht="15">
      <c r="J4166" t="s">
        <v>99</v>
      </c>
    </row>
    <row r="4167" ht="15">
      <c r="J4167" t="s">
        <v>99</v>
      </c>
    </row>
    <row r="4168" ht="15">
      <c r="J4168" t="s">
        <v>99</v>
      </c>
    </row>
    <row r="4169" ht="15">
      <c r="J4169" t="s">
        <v>99</v>
      </c>
    </row>
    <row r="4170" ht="15">
      <c r="J4170" t="s">
        <v>99</v>
      </c>
    </row>
    <row r="4171" ht="15">
      <c r="J4171" t="s">
        <v>99</v>
      </c>
    </row>
    <row r="4172" ht="15">
      <c r="J4172" t="s">
        <v>99</v>
      </c>
    </row>
    <row r="4173" ht="15">
      <c r="J4173" t="s">
        <v>99</v>
      </c>
    </row>
    <row r="4174" ht="15">
      <c r="J4174" t="s">
        <v>99</v>
      </c>
    </row>
    <row r="4175" ht="15">
      <c r="J4175" t="s">
        <v>99</v>
      </c>
    </row>
    <row r="4176" ht="15">
      <c r="J4176" t="s">
        <v>99</v>
      </c>
    </row>
    <row r="4177" ht="15">
      <c r="J4177" t="s">
        <v>99</v>
      </c>
    </row>
    <row r="4178" ht="15">
      <c r="J4178" t="s">
        <v>99</v>
      </c>
    </row>
    <row r="4179" ht="15">
      <c r="J4179" t="s">
        <v>99</v>
      </c>
    </row>
    <row r="4180" ht="15">
      <c r="J4180" t="s">
        <v>99</v>
      </c>
    </row>
    <row r="4181" ht="15">
      <c r="J4181" t="s">
        <v>99</v>
      </c>
    </row>
    <row r="4182" ht="15">
      <c r="J4182" t="s">
        <v>99</v>
      </c>
    </row>
    <row r="4183" ht="15">
      <c r="J4183" t="s">
        <v>99</v>
      </c>
    </row>
    <row r="4184" ht="15">
      <c r="J4184" t="s">
        <v>99</v>
      </c>
    </row>
    <row r="4185" ht="15">
      <c r="J4185" t="s">
        <v>99</v>
      </c>
    </row>
    <row r="4186" ht="15">
      <c r="J4186" t="s">
        <v>99</v>
      </c>
    </row>
    <row r="4187" ht="15">
      <c r="J4187" t="s">
        <v>99</v>
      </c>
    </row>
    <row r="4188" ht="15">
      <c r="J4188" t="s">
        <v>99</v>
      </c>
    </row>
    <row r="4189" ht="15">
      <c r="J4189" t="s">
        <v>99</v>
      </c>
    </row>
    <row r="4190" ht="15">
      <c r="J4190" t="s">
        <v>99</v>
      </c>
    </row>
    <row r="4191" ht="15">
      <c r="J4191" t="s">
        <v>99</v>
      </c>
    </row>
    <row r="4192" ht="15">
      <c r="J4192" t="s">
        <v>99</v>
      </c>
    </row>
    <row r="4193" ht="15">
      <c r="J4193" t="s">
        <v>99</v>
      </c>
    </row>
    <row r="4194" ht="15">
      <c r="J4194" t="s">
        <v>99</v>
      </c>
    </row>
    <row r="4195" ht="15">
      <c r="J4195" t="s">
        <v>99</v>
      </c>
    </row>
    <row r="4196" ht="15">
      <c r="J4196" t="s">
        <v>99</v>
      </c>
    </row>
    <row r="4197" ht="15">
      <c r="J4197" t="s">
        <v>99</v>
      </c>
    </row>
    <row r="4198" ht="15">
      <c r="J4198" t="s">
        <v>99</v>
      </c>
    </row>
    <row r="4199" ht="15">
      <c r="J4199" t="s">
        <v>99</v>
      </c>
    </row>
    <row r="4200" ht="15">
      <c r="J4200" t="s">
        <v>99</v>
      </c>
    </row>
    <row r="4201" ht="15">
      <c r="J4201" t="s">
        <v>99</v>
      </c>
    </row>
    <row r="4202" ht="15">
      <c r="J4202" t="s">
        <v>99</v>
      </c>
    </row>
    <row r="4203" ht="15">
      <c r="J4203" t="s">
        <v>99</v>
      </c>
    </row>
    <row r="4204" ht="15">
      <c r="J4204" t="s">
        <v>99</v>
      </c>
    </row>
    <row r="4205" ht="15">
      <c r="J4205" t="s">
        <v>99</v>
      </c>
    </row>
    <row r="4206" ht="15">
      <c r="J4206" t="s">
        <v>99</v>
      </c>
    </row>
    <row r="4207" ht="15">
      <c r="J4207" t="s">
        <v>99</v>
      </c>
    </row>
    <row r="4208" ht="15">
      <c r="J4208" t="s">
        <v>99</v>
      </c>
    </row>
    <row r="4209" ht="15">
      <c r="J4209" t="s">
        <v>99</v>
      </c>
    </row>
    <row r="4210" ht="15">
      <c r="J4210" t="s">
        <v>99</v>
      </c>
    </row>
    <row r="4211" ht="15">
      <c r="J4211" t="s">
        <v>99</v>
      </c>
    </row>
    <row r="4212" ht="15">
      <c r="J4212" t="s">
        <v>99</v>
      </c>
    </row>
    <row r="4213" ht="15">
      <c r="J4213" t="s">
        <v>99</v>
      </c>
    </row>
    <row r="4214" ht="15">
      <c r="J4214" t="s">
        <v>99</v>
      </c>
    </row>
    <row r="4215" ht="15">
      <c r="J4215" t="s">
        <v>99</v>
      </c>
    </row>
    <row r="4216" ht="15">
      <c r="J4216" t="s">
        <v>99</v>
      </c>
    </row>
    <row r="4217" ht="15">
      <c r="J4217" t="s">
        <v>99</v>
      </c>
    </row>
    <row r="4218" ht="15">
      <c r="J4218" t="s">
        <v>99</v>
      </c>
    </row>
    <row r="4219" ht="15">
      <c r="J4219" t="s">
        <v>99</v>
      </c>
    </row>
    <row r="4220" ht="15">
      <c r="J4220" t="s">
        <v>99</v>
      </c>
    </row>
    <row r="4221" ht="15">
      <c r="J4221" t="s">
        <v>99</v>
      </c>
    </row>
    <row r="4222" ht="15">
      <c r="J4222" t="s">
        <v>99</v>
      </c>
    </row>
    <row r="4223" ht="15">
      <c r="J4223" t="s">
        <v>99</v>
      </c>
    </row>
    <row r="4224" ht="15">
      <c r="J4224" t="s">
        <v>99</v>
      </c>
    </row>
    <row r="4225" ht="15">
      <c r="J4225" t="s">
        <v>99</v>
      </c>
    </row>
    <row r="4226" ht="15">
      <c r="J4226" t="s">
        <v>99</v>
      </c>
    </row>
    <row r="4227" ht="15">
      <c r="J4227" t="s">
        <v>99</v>
      </c>
    </row>
    <row r="4228" ht="15">
      <c r="J4228" t="s">
        <v>99</v>
      </c>
    </row>
    <row r="4229" ht="15">
      <c r="J4229" t="s">
        <v>99</v>
      </c>
    </row>
    <row r="4230" ht="15">
      <c r="J4230" t="s">
        <v>99</v>
      </c>
    </row>
    <row r="4231" ht="15">
      <c r="J4231" t="s">
        <v>99</v>
      </c>
    </row>
    <row r="4232" ht="15">
      <c r="J4232" t="s">
        <v>99</v>
      </c>
    </row>
    <row r="4233" ht="15">
      <c r="J4233" t="s">
        <v>99</v>
      </c>
    </row>
    <row r="4234" ht="15">
      <c r="J4234" t="s">
        <v>99</v>
      </c>
    </row>
    <row r="4235" ht="15">
      <c r="J4235" t="s">
        <v>99</v>
      </c>
    </row>
    <row r="4236" ht="15">
      <c r="J4236" t="s">
        <v>99</v>
      </c>
    </row>
    <row r="4237" ht="15">
      <c r="J4237" t="s">
        <v>99</v>
      </c>
    </row>
    <row r="4238" ht="15">
      <c r="J4238" t="s">
        <v>99</v>
      </c>
    </row>
    <row r="4239" ht="15">
      <c r="J4239" t="s">
        <v>99</v>
      </c>
    </row>
    <row r="4240" ht="15">
      <c r="J4240" t="s">
        <v>99</v>
      </c>
    </row>
    <row r="4241" ht="15">
      <c r="J4241" t="s">
        <v>99</v>
      </c>
    </row>
    <row r="4242" ht="15">
      <c r="J4242" t="s">
        <v>99</v>
      </c>
    </row>
    <row r="4243" ht="15">
      <c r="J4243" t="s">
        <v>99</v>
      </c>
    </row>
    <row r="4244" ht="15">
      <c r="J4244" t="s">
        <v>99</v>
      </c>
    </row>
    <row r="4245" ht="15">
      <c r="J4245" t="s">
        <v>99</v>
      </c>
    </row>
    <row r="4246" ht="15">
      <c r="J4246" t="s">
        <v>99</v>
      </c>
    </row>
    <row r="4247" ht="15">
      <c r="J4247" t="s">
        <v>99</v>
      </c>
    </row>
    <row r="4248" ht="15">
      <c r="J4248" t="s">
        <v>99</v>
      </c>
    </row>
    <row r="4249" ht="15">
      <c r="J4249" t="s">
        <v>99</v>
      </c>
    </row>
    <row r="4250" ht="15">
      <c r="J4250" t="s">
        <v>99</v>
      </c>
    </row>
    <row r="4251" ht="15">
      <c r="J4251" t="s">
        <v>99</v>
      </c>
    </row>
    <row r="4252" ht="15">
      <c r="J4252" t="s">
        <v>99</v>
      </c>
    </row>
    <row r="4253" ht="15">
      <c r="J4253" t="s">
        <v>99</v>
      </c>
    </row>
    <row r="4254" ht="15">
      <c r="J4254" t="s">
        <v>99</v>
      </c>
    </row>
    <row r="4255" ht="15">
      <c r="J4255" t="s">
        <v>99</v>
      </c>
    </row>
    <row r="4256" ht="15">
      <c r="J4256" t="s">
        <v>99</v>
      </c>
    </row>
    <row r="4257" ht="15">
      <c r="J4257" t="s">
        <v>99</v>
      </c>
    </row>
    <row r="4258" ht="15">
      <c r="J4258" t="s">
        <v>99</v>
      </c>
    </row>
    <row r="4259" ht="15">
      <c r="J4259" t="s">
        <v>99</v>
      </c>
    </row>
    <row r="4260" ht="15">
      <c r="J4260" t="s">
        <v>99</v>
      </c>
    </row>
    <row r="4261" ht="15">
      <c r="J4261" t="s">
        <v>99</v>
      </c>
    </row>
    <row r="4262" ht="15">
      <c r="J4262" t="s">
        <v>99</v>
      </c>
    </row>
    <row r="4263" ht="15">
      <c r="J4263" t="s">
        <v>99</v>
      </c>
    </row>
    <row r="4264" ht="15">
      <c r="J4264" t="s">
        <v>99</v>
      </c>
    </row>
    <row r="4265" ht="15">
      <c r="J4265" t="s">
        <v>99</v>
      </c>
    </row>
    <row r="4266" ht="15">
      <c r="J4266" t="s">
        <v>99</v>
      </c>
    </row>
    <row r="4267" ht="15">
      <c r="J4267" t="s">
        <v>99</v>
      </c>
    </row>
    <row r="4268" ht="15">
      <c r="J4268" t="s">
        <v>99</v>
      </c>
    </row>
    <row r="4269" ht="15">
      <c r="J4269" t="s">
        <v>99</v>
      </c>
    </row>
    <row r="4270" ht="15">
      <c r="J4270" t="s">
        <v>99</v>
      </c>
    </row>
    <row r="4271" ht="15">
      <c r="J4271" t="s">
        <v>99</v>
      </c>
    </row>
    <row r="4272" ht="15">
      <c r="J4272" t="s">
        <v>99</v>
      </c>
    </row>
    <row r="4273" ht="15">
      <c r="J4273" t="s">
        <v>99</v>
      </c>
    </row>
    <row r="4274" ht="15">
      <c r="J4274" t="s">
        <v>99</v>
      </c>
    </row>
    <row r="4275" ht="15">
      <c r="J4275" t="s">
        <v>99</v>
      </c>
    </row>
    <row r="4276" ht="15">
      <c r="J4276" t="s">
        <v>99</v>
      </c>
    </row>
    <row r="4277" ht="15">
      <c r="J4277" t="s">
        <v>99</v>
      </c>
    </row>
    <row r="4278" ht="15">
      <c r="J4278" t="s">
        <v>99</v>
      </c>
    </row>
    <row r="4279" ht="15">
      <c r="J4279" t="s">
        <v>99</v>
      </c>
    </row>
    <row r="4280" ht="15">
      <c r="J4280" t="s">
        <v>99</v>
      </c>
    </row>
    <row r="4281" ht="15">
      <c r="J4281" t="s">
        <v>99</v>
      </c>
    </row>
    <row r="4282" ht="15">
      <c r="J4282" t="s">
        <v>99</v>
      </c>
    </row>
    <row r="4283" ht="15">
      <c r="J4283" t="s">
        <v>99</v>
      </c>
    </row>
    <row r="4284" ht="15">
      <c r="J4284" t="s">
        <v>99</v>
      </c>
    </row>
    <row r="4285" ht="15">
      <c r="J4285" t="s">
        <v>99</v>
      </c>
    </row>
    <row r="4286" ht="15">
      <c r="J4286" t="s">
        <v>99</v>
      </c>
    </row>
    <row r="4287" ht="15">
      <c r="J4287" t="s">
        <v>99</v>
      </c>
    </row>
    <row r="4288" ht="15">
      <c r="J4288" t="s">
        <v>99</v>
      </c>
    </row>
    <row r="4289" ht="15">
      <c r="J4289" t="s">
        <v>99</v>
      </c>
    </row>
    <row r="4290" ht="15">
      <c r="J4290" t="s">
        <v>99</v>
      </c>
    </row>
    <row r="4291" ht="15">
      <c r="J4291" t="s">
        <v>99</v>
      </c>
    </row>
    <row r="4292" ht="15">
      <c r="J4292" t="s">
        <v>99</v>
      </c>
    </row>
    <row r="4293" ht="15">
      <c r="J4293" t="s">
        <v>99</v>
      </c>
    </row>
    <row r="4294" ht="15">
      <c r="J4294" t="s">
        <v>99</v>
      </c>
    </row>
    <row r="4295" ht="15">
      <c r="J4295" t="s">
        <v>99</v>
      </c>
    </row>
    <row r="4296" ht="15">
      <c r="J4296" t="s">
        <v>99</v>
      </c>
    </row>
    <row r="4297" ht="15">
      <c r="J4297" t="s">
        <v>99</v>
      </c>
    </row>
    <row r="4298" ht="15">
      <c r="J4298" t="s">
        <v>99</v>
      </c>
    </row>
    <row r="4299" ht="15">
      <c r="J4299" t="s">
        <v>99</v>
      </c>
    </row>
    <row r="4300" ht="15">
      <c r="J4300" t="s">
        <v>99</v>
      </c>
    </row>
    <row r="4301" ht="15">
      <c r="J4301" t="s">
        <v>99</v>
      </c>
    </row>
    <row r="4302" ht="15">
      <c r="J4302" t="s">
        <v>99</v>
      </c>
    </row>
    <row r="4303" ht="15">
      <c r="J4303" t="s">
        <v>99</v>
      </c>
    </row>
    <row r="4304" ht="15">
      <c r="J4304" t="s">
        <v>99</v>
      </c>
    </row>
    <row r="4305" ht="15">
      <c r="J4305" t="s">
        <v>99</v>
      </c>
    </row>
    <row r="4306" ht="15">
      <c r="J4306" t="s">
        <v>99</v>
      </c>
    </row>
    <row r="4307" ht="15">
      <c r="J4307" t="s">
        <v>99</v>
      </c>
    </row>
    <row r="4308" ht="15">
      <c r="J4308" t="s">
        <v>99</v>
      </c>
    </row>
    <row r="4309" ht="15">
      <c r="J4309" t="s">
        <v>99</v>
      </c>
    </row>
    <row r="4310" ht="15">
      <c r="J4310" t="s">
        <v>99</v>
      </c>
    </row>
    <row r="4311" ht="15">
      <c r="J4311" t="s">
        <v>99</v>
      </c>
    </row>
    <row r="4312" ht="15">
      <c r="J4312" t="s">
        <v>99</v>
      </c>
    </row>
    <row r="4313" ht="15">
      <c r="J4313" t="s">
        <v>99</v>
      </c>
    </row>
    <row r="4314" ht="15">
      <c r="J4314" t="s">
        <v>99</v>
      </c>
    </row>
    <row r="4315" ht="15">
      <c r="J4315" t="s">
        <v>99</v>
      </c>
    </row>
    <row r="4316" ht="15">
      <c r="J4316" t="s">
        <v>99</v>
      </c>
    </row>
    <row r="4317" ht="15">
      <c r="J4317" t="s">
        <v>99</v>
      </c>
    </row>
    <row r="4318" ht="15">
      <c r="J4318" t="s">
        <v>99</v>
      </c>
    </row>
    <row r="4319" ht="15">
      <c r="J4319" t="s">
        <v>99</v>
      </c>
    </row>
    <row r="4320" ht="15">
      <c r="J4320" t="s">
        <v>99</v>
      </c>
    </row>
    <row r="4321" ht="15">
      <c r="J4321" t="s">
        <v>99</v>
      </c>
    </row>
    <row r="4322" ht="15">
      <c r="J4322" t="s">
        <v>99</v>
      </c>
    </row>
    <row r="4323" ht="15">
      <c r="J4323" t="s">
        <v>99</v>
      </c>
    </row>
    <row r="4324" ht="15">
      <c r="J4324" t="s">
        <v>99</v>
      </c>
    </row>
    <row r="4325" ht="15">
      <c r="J4325" t="s">
        <v>99</v>
      </c>
    </row>
    <row r="4326" ht="15">
      <c r="J4326" t="s">
        <v>99</v>
      </c>
    </row>
    <row r="4327" ht="15">
      <c r="J4327" t="s">
        <v>99</v>
      </c>
    </row>
    <row r="4328" ht="15">
      <c r="J4328" t="s">
        <v>99</v>
      </c>
    </row>
    <row r="4329" ht="15">
      <c r="J4329" t="s">
        <v>99</v>
      </c>
    </row>
    <row r="4330" ht="15">
      <c r="J4330" t="s">
        <v>99</v>
      </c>
    </row>
    <row r="4331" ht="15">
      <c r="J4331" t="s">
        <v>99</v>
      </c>
    </row>
    <row r="4332" ht="15">
      <c r="J4332" t="s">
        <v>99</v>
      </c>
    </row>
    <row r="4333" ht="15">
      <c r="J4333" t="s">
        <v>99</v>
      </c>
    </row>
    <row r="4334" ht="15">
      <c r="J4334" t="s">
        <v>99</v>
      </c>
    </row>
    <row r="4335" ht="15">
      <c r="J4335" t="s">
        <v>99</v>
      </c>
    </row>
    <row r="4336" ht="15">
      <c r="J4336" t="s">
        <v>99</v>
      </c>
    </row>
    <row r="4337" ht="15">
      <c r="J4337" t="s">
        <v>99</v>
      </c>
    </row>
    <row r="4338" ht="15">
      <c r="J4338" t="s">
        <v>99</v>
      </c>
    </row>
    <row r="4339" ht="15">
      <c r="J4339" t="s">
        <v>99</v>
      </c>
    </row>
    <row r="4340" ht="15">
      <c r="J4340" t="s">
        <v>99</v>
      </c>
    </row>
    <row r="4341" ht="15">
      <c r="J4341" t="s">
        <v>99</v>
      </c>
    </row>
    <row r="4342" ht="15">
      <c r="J4342" t="s">
        <v>99</v>
      </c>
    </row>
    <row r="4343" ht="15">
      <c r="J4343" t="s">
        <v>99</v>
      </c>
    </row>
    <row r="4344" ht="15">
      <c r="J4344" t="s">
        <v>99</v>
      </c>
    </row>
    <row r="4345" ht="15">
      <c r="J4345" t="s">
        <v>99</v>
      </c>
    </row>
    <row r="4346" ht="15">
      <c r="J4346" t="s">
        <v>99</v>
      </c>
    </row>
    <row r="4347" ht="15">
      <c r="J4347" t="s">
        <v>99</v>
      </c>
    </row>
    <row r="4348" ht="15">
      <c r="J4348" t="s">
        <v>99</v>
      </c>
    </row>
    <row r="4349" ht="15">
      <c r="J4349" t="s">
        <v>99</v>
      </c>
    </row>
    <row r="4350" ht="15">
      <c r="J4350" t="s">
        <v>99</v>
      </c>
    </row>
    <row r="4351" ht="15">
      <c r="J4351" t="s">
        <v>99</v>
      </c>
    </row>
    <row r="4352" ht="15">
      <c r="J4352" t="s">
        <v>99</v>
      </c>
    </row>
    <row r="4353" ht="15">
      <c r="J4353" t="s">
        <v>99</v>
      </c>
    </row>
    <row r="4354" ht="15">
      <c r="J4354" t="s">
        <v>99</v>
      </c>
    </row>
    <row r="4355" ht="15">
      <c r="J4355" t="s">
        <v>99</v>
      </c>
    </row>
    <row r="4356" ht="15">
      <c r="J4356" t="s">
        <v>99</v>
      </c>
    </row>
    <row r="4357" ht="15">
      <c r="J4357" t="s">
        <v>99</v>
      </c>
    </row>
    <row r="4358" ht="15">
      <c r="J4358" t="s">
        <v>99</v>
      </c>
    </row>
    <row r="4359" ht="15">
      <c r="J4359" t="s">
        <v>99</v>
      </c>
    </row>
    <row r="4360" ht="15">
      <c r="J4360" t="s">
        <v>99</v>
      </c>
    </row>
    <row r="4361" ht="15">
      <c r="J4361" t="s">
        <v>99</v>
      </c>
    </row>
    <row r="4362" ht="15">
      <c r="J4362" t="s">
        <v>99</v>
      </c>
    </row>
    <row r="4363" ht="15">
      <c r="J4363" t="s">
        <v>99</v>
      </c>
    </row>
    <row r="4364" ht="15">
      <c r="J4364" t="s">
        <v>99</v>
      </c>
    </row>
    <row r="4365" ht="15">
      <c r="J4365" t="s">
        <v>99</v>
      </c>
    </row>
    <row r="4366" ht="15">
      <c r="J4366" t="s">
        <v>99</v>
      </c>
    </row>
    <row r="4367" ht="15">
      <c r="J4367" t="s">
        <v>99</v>
      </c>
    </row>
    <row r="4368" ht="15">
      <c r="J4368" t="s">
        <v>99</v>
      </c>
    </row>
    <row r="4369" ht="15">
      <c r="J4369" t="s">
        <v>99</v>
      </c>
    </row>
    <row r="4370" ht="15">
      <c r="J4370" t="s">
        <v>99</v>
      </c>
    </row>
    <row r="4371" ht="15">
      <c r="J4371" t="s">
        <v>99</v>
      </c>
    </row>
    <row r="4372" ht="15">
      <c r="J4372" t="s">
        <v>99</v>
      </c>
    </row>
    <row r="4373" ht="15">
      <c r="J4373" t="s">
        <v>99</v>
      </c>
    </row>
    <row r="4374" ht="15">
      <c r="J4374" t="s">
        <v>99</v>
      </c>
    </row>
    <row r="4375" ht="15">
      <c r="J4375" t="s">
        <v>99</v>
      </c>
    </row>
    <row r="4376" ht="15">
      <c r="J4376" t="s">
        <v>99</v>
      </c>
    </row>
    <row r="4377" ht="15">
      <c r="J4377" t="s">
        <v>99</v>
      </c>
    </row>
    <row r="4378" ht="15">
      <c r="J4378" t="s">
        <v>99</v>
      </c>
    </row>
    <row r="4379" ht="15">
      <c r="J4379" t="s">
        <v>99</v>
      </c>
    </row>
    <row r="4380" ht="15">
      <c r="J4380" t="s">
        <v>99</v>
      </c>
    </row>
    <row r="4381" ht="15">
      <c r="J4381" t="s">
        <v>99</v>
      </c>
    </row>
    <row r="4382" ht="15">
      <c r="J4382" t="s">
        <v>99</v>
      </c>
    </row>
    <row r="4383" ht="15">
      <c r="J4383" t="s">
        <v>99</v>
      </c>
    </row>
    <row r="4384" ht="15">
      <c r="J4384" t="s">
        <v>99</v>
      </c>
    </row>
    <row r="4385" ht="15">
      <c r="J4385" t="s">
        <v>99</v>
      </c>
    </row>
    <row r="4386" ht="15">
      <c r="J4386" t="s">
        <v>99</v>
      </c>
    </row>
    <row r="4387" ht="15">
      <c r="J4387" t="s">
        <v>99</v>
      </c>
    </row>
    <row r="4388" ht="15">
      <c r="J4388" t="s">
        <v>99</v>
      </c>
    </row>
    <row r="4389" ht="15">
      <c r="J4389" t="s">
        <v>99</v>
      </c>
    </row>
    <row r="4390" ht="15">
      <c r="J4390" t="s">
        <v>99</v>
      </c>
    </row>
    <row r="4391" ht="15">
      <c r="J4391" t="s">
        <v>99</v>
      </c>
    </row>
    <row r="4392" ht="15">
      <c r="J4392" t="s">
        <v>99</v>
      </c>
    </row>
    <row r="4393" ht="15">
      <c r="J4393" t="s">
        <v>99</v>
      </c>
    </row>
    <row r="4394" ht="15">
      <c r="J4394" t="s">
        <v>99</v>
      </c>
    </row>
    <row r="4395" ht="15">
      <c r="J4395" t="s">
        <v>99</v>
      </c>
    </row>
    <row r="4396" ht="15">
      <c r="J4396" t="s">
        <v>99</v>
      </c>
    </row>
    <row r="4397" ht="15">
      <c r="J4397" t="s">
        <v>99</v>
      </c>
    </row>
    <row r="4398" ht="15">
      <c r="J4398" t="s">
        <v>99</v>
      </c>
    </row>
    <row r="4399" ht="15">
      <c r="J4399" t="s">
        <v>99</v>
      </c>
    </row>
    <row r="4400" ht="15">
      <c r="J4400" t="s">
        <v>99</v>
      </c>
    </row>
    <row r="4401" ht="15">
      <c r="J4401" t="s">
        <v>99</v>
      </c>
    </row>
    <row r="4402" ht="15">
      <c r="J4402" t="s">
        <v>99</v>
      </c>
    </row>
    <row r="4403" ht="15">
      <c r="J4403" t="s">
        <v>99</v>
      </c>
    </row>
    <row r="4404" ht="15">
      <c r="J4404" t="s">
        <v>99</v>
      </c>
    </row>
    <row r="4405" ht="15">
      <c r="J4405" t="s">
        <v>99</v>
      </c>
    </row>
    <row r="4406" ht="15">
      <c r="J4406" t="s">
        <v>99</v>
      </c>
    </row>
    <row r="4407" ht="15">
      <c r="J4407" t="s">
        <v>99</v>
      </c>
    </row>
    <row r="4408" ht="15">
      <c r="J4408" t="s">
        <v>99</v>
      </c>
    </row>
    <row r="4409" ht="15">
      <c r="J4409" t="s">
        <v>99</v>
      </c>
    </row>
    <row r="4410" ht="15">
      <c r="J4410" t="s">
        <v>99</v>
      </c>
    </row>
    <row r="4411" ht="15">
      <c r="J4411" t="s">
        <v>99</v>
      </c>
    </row>
    <row r="4412" ht="15">
      <c r="J4412" t="s">
        <v>99</v>
      </c>
    </row>
    <row r="4413" ht="15">
      <c r="J4413" t="s">
        <v>99</v>
      </c>
    </row>
    <row r="4414" ht="15">
      <c r="J4414" t="s">
        <v>99</v>
      </c>
    </row>
    <row r="4415" ht="15">
      <c r="J4415" t="s">
        <v>99</v>
      </c>
    </row>
    <row r="4416" ht="15">
      <c r="J4416" t="s">
        <v>99</v>
      </c>
    </row>
    <row r="4417" ht="15">
      <c r="J4417" t="s">
        <v>99</v>
      </c>
    </row>
    <row r="4418" ht="15">
      <c r="J4418" t="s">
        <v>99</v>
      </c>
    </row>
    <row r="4419" ht="15">
      <c r="J4419" t="s">
        <v>99</v>
      </c>
    </row>
    <row r="4420" ht="15">
      <c r="J4420" t="s">
        <v>99</v>
      </c>
    </row>
    <row r="4421" ht="15">
      <c r="J4421" t="s">
        <v>99</v>
      </c>
    </row>
    <row r="4422" ht="15">
      <c r="J4422" t="s">
        <v>99</v>
      </c>
    </row>
    <row r="4423" ht="15">
      <c r="J4423" t="s">
        <v>99</v>
      </c>
    </row>
    <row r="4424" ht="15">
      <c r="J4424" t="s">
        <v>99</v>
      </c>
    </row>
    <row r="4425" ht="15">
      <c r="J4425" t="s">
        <v>99</v>
      </c>
    </row>
    <row r="4426" ht="15">
      <c r="J4426" t="s">
        <v>99</v>
      </c>
    </row>
    <row r="4427" ht="15">
      <c r="J4427" t="s">
        <v>99</v>
      </c>
    </row>
    <row r="4428" ht="15">
      <c r="J4428" t="s">
        <v>99</v>
      </c>
    </row>
    <row r="4429" ht="15">
      <c r="J4429" t="s">
        <v>99</v>
      </c>
    </row>
    <row r="4430" ht="15">
      <c r="J4430" t="s">
        <v>99</v>
      </c>
    </row>
    <row r="4431" ht="15">
      <c r="J4431" t="s">
        <v>99</v>
      </c>
    </row>
    <row r="4432" ht="15">
      <c r="J4432" t="s">
        <v>99</v>
      </c>
    </row>
    <row r="4433" ht="15">
      <c r="J4433" t="s">
        <v>99</v>
      </c>
    </row>
    <row r="4434" ht="15">
      <c r="J4434" t="s">
        <v>99</v>
      </c>
    </row>
    <row r="4435" ht="15">
      <c r="J4435" t="s">
        <v>99</v>
      </c>
    </row>
    <row r="4436" ht="15">
      <c r="J4436" t="s">
        <v>99</v>
      </c>
    </row>
    <row r="4437" ht="15">
      <c r="J4437" t="s">
        <v>99</v>
      </c>
    </row>
    <row r="4438" ht="15">
      <c r="J4438" t="s">
        <v>99</v>
      </c>
    </row>
    <row r="4439" ht="15">
      <c r="J4439" t="s">
        <v>99</v>
      </c>
    </row>
    <row r="4440" ht="15">
      <c r="J4440" t="s">
        <v>99</v>
      </c>
    </row>
    <row r="4441" ht="15">
      <c r="J4441" t="s">
        <v>99</v>
      </c>
    </row>
    <row r="4442" ht="15">
      <c r="J4442" t="s">
        <v>99</v>
      </c>
    </row>
    <row r="4443" ht="15">
      <c r="J4443" t="s">
        <v>99</v>
      </c>
    </row>
    <row r="4444" ht="15">
      <c r="J4444" t="s">
        <v>99</v>
      </c>
    </row>
    <row r="4445" ht="15">
      <c r="J4445" t="s">
        <v>99</v>
      </c>
    </row>
    <row r="4446" ht="15">
      <c r="J4446" t="s">
        <v>99</v>
      </c>
    </row>
    <row r="4447" ht="15">
      <c r="J4447" t="s">
        <v>99</v>
      </c>
    </row>
    <row r="4448" ht="15">
      <c r="J4448" t="s">
        <v>99</v>
      </c>
    </row>
    <row r="4449" ht="15">
      <c r="J4449" t="s">
        <v>99</v>
      </c>
    </row>
    <row r="4450" ht="15">
      <c r="J4450" t="s">
        <v>99</v>
      </c>
    </row>
    <row r="4451" ht="15">
      <c r="J4451" t="s">
        <v>99</v>
      </c>
    </row>
    <row r="4452" ht="15">
      <c r="J4452" t="s">
        <v>99</v>
      </c>
    </row>
    <row r="4453" ht="15">
      <c r="J4453" t="s">
        <v>99</v>
      </c>
    </row>
    <row r="4454" ht="15">
      <c r="J4454" t="s">
        <v>99</v>
      </c>
    </row>
    <row r="4455" ht="15">
      <c r="J4455" t="s">
        <v>99</v>
      </c>
    </row>
    <row r="4456" ht="15">
      <c r="J4456" t="s">
        <v>99</v>
      </c>
    </row>
    <row r="4457" ht="15">
      <c r="J4457" t="s">
        <v>99</v>
      </c>
    </row>
    <row r="4458" ht="15">
      <c r="J4458" t="s">
        <v>99</v>
      </c>
    </row>
    <row r="4459" ht="15">
      <c r="J4459" t="s">
        <v>99</v>
      </c>
    </row>
    <row r="4460" ht="15">
      <c r="J4460" t="s">
        <v>99</v>
      </c>
    </row>
    <row r="4461" ht="15">
      <c r="J4461" t="s">
        <v>99</v>
      </c>
    </row>
    <row r="4462" ht="15">
      <c r="J4462" t="s">
        <v>99</v>
      </c>
    </row>
    <row r="4463" ht="15">
      <c r="J4463" t="s">
        <v>99</v>
      </c>
    </row>
    <row r="4464" ht="15">
      <c r="J4464" t="s">
        <v>99</v>
      </c>
    </row>
    <row r="4465" ht="15">
      <c r="J4465" t="s">
        <v>99</v>
      </c>
    </row>
    <row r="4466" ht="15">
      <c r="J4466" t="s">
        <v>99</v>
      </c>
    </row>
    <row r="4467" ht="15">
      <c r="J4467" t="s">
        <v>99</v>
      </c>
    </row>
    <row r="4468" ht="15">
      <c r="J4468" t="s">
        <v>99</v>
      </c>
    </row>
    <row r="4469" ht="15">
      <c r="J4469" t="s">
        <v>99</v>
      </c>
    </row>
    <row r="4470" ht="15">
      <c r="J4470" t="s">
        <v>99</v>
      </c>
    </row>
    <row r="4471" ht="15">
      <c r="J4471" t="s">
        <v>99</v>
      </c>
    </row>
    <row r="4472" ht="15">
      <c r="J4472" t="s">
        <v>99</v>
      </c>
    </row>
    <row r="4473" ht="15">
      <c r="J4473" t="s">
        <v>99</v>
      </c>
    </row>
    <row r="4474" ht="15">
      <c r="J4474" t="s">
        <v>99</v>
      </c>
    </row>
    <row r="4475" ht="15">
      <c r="J4475" t="s">
        <v>99</v>
      </c>
    </row>
    <row r="4476" ht="15">
      <c r="J4476" t="s">
        <v>99</v>
      </c>
    </row>
    <row r="4477" ht="15">
      <c r="J4477" t="s">
        <v>99</v>
      </c>
    </row>
    <row r="4478" ht="15">
      <c r="J4478" t="s">
        <v>99</v>
      </c>
    </row>
    <row r="4479" ht="15">
      <c r="J4479" t="s">
        <v>99</v>
      </c>
    </row>
    <row r="4480" ht="15">
      <c r="J4480" t="s">
        <v>99</v>
      </c>
    </row>
    <row r="4481" ht="15">
      <c r="J4481" t="s">
        <v>99</v>
      </c>
    </row>
    <row r="4482" ht="15">
      <c r="J4482" t="s">
        <v>99</v>
      </c>
    </row>
    <row r="4483" ht="15">
      <c r="J4483" t="s">
        <v>99</v>
      </c>
    </row>
    <row r="4484" ht="15">
      <c r="J4484" t="s">
        <v>99</v>
      </c>
    </row>
    <row r="4485" ht="15">
      <c r="J4485" t="s">
        <v>99</v>
      </c>
    </row>
    <row r="4486" ht="15">
      <c r="J4486" t="s">
        <v>99</v>
      </c>
    </row>
    <row r="4487" ht="15">
      <c r="J4487" t="s">
        <v>99</v>
      </c>
    </row>
    <row r="4488" ht="15">
      <c r="J4488" t="s">
        <v>99</v>
      </c>
    </row>
    <row r="4489" ht="15">
      <c r="J4489" t="s">
        <v>99</v>
      </c>
    </row>
    <row r="4490" ht="15">
      <c r="J4490" t="s">
        <v>99</v>
      </c>
    </row>
    <row r="4491" ht="15">
      <c r="J4491" t="s">
        <v>99</v>
      </c>
    </row>
    <row r="4492" ht="15">
      <c r="J4492" t="s">
        <v>99</v>
      </c>
    </row>
    <row r="4493" ht="15">
      <c r="J4493" t="s">
        <v>99</v>
      </c>
    </row>
    <row r="4494" ht="15">
      <c r="J4494" t="s">
        <v>99</v>
      </c>
    </row>
    <row r="4495" ht="15">
      <c r="J4495" t="s">
        <v>99</v>
      </c>
    </row>
    <row r="4496" ht="15">
      <c r="J4496" t="s">
        <v>99</v>
      </c>
    </row>
    <row r="4497" ht="15">
      <c r="J4497" t="s">
        <v>99</v>
      </c>
    </row>
    <row r="4498" ht="15">
      <c r="J4498" t="s">
        <v>99</v>
      </c>
    </row>
    <row r="4499" ht="15">
      <c r="J4499" t="s">
        <v>99</v>
      </c>
    </row>
    <row r="4500" ht="15">
      <c r="J4500" t="s">
        <v>99</v>
      </c>
    </row>
    <row r="4501" ht="15">
      <c r="J4501" t="s">
        <v>99</v>
      </c>
    </row>
    <row r="4502" ht="15">
      <c r="J4502" t="s">
        <v>99</v>
      </c>
    </row>
    <row r="4503" ht="15">
      <c r="J4503" t="s">
        <v>99</v>
      </c>
    </row>
    <row r="4504" ht="15">
      <c r="J4504" t="s">
        <v>99</v>
      </c>
    </row>
    <row r="4505" ht="15">
      <c r="J4505" t="s">
        <v>99</v>
      </c>
    </row>
    <row r="4506" ht="15">
      <c r="J4506" t="s">
        <v>99</v>
      </c>
    </row>
    <row r="4507" ht="15">
      <c r="J4507" t="s">
        <v>99</v>
      </c>
    </row>
    <row r="4508" ht="15">
      <c r="J4508" t="s">
        <v>99</v>
      </c>
    </row>
    <row r="4509" ht="15">
      <c r="J4509" t="s">
        <v>99</v>
      </c>
    </row>
    <row r="4510" ht="15">
      <c r="J4510" t="s">
        <v>99</v>
      </c>
    </row>
    <row r="4511" ht="15">
      <c r="J4511" t="s">
        <v>99</v>
      </c>
    </row>
    <row r="4512" ht="15">
      <c r="J4512" t="s">
        <v>99</v>
      </c>
    </row>
    <row r="4513" ht="15">
      <c r="J4513" t="s">
        <v>99</v>
      </c>
    </row>
    <row r="4514" ht="15">
      <c r="J4514" t="s">
        <v>99</v>
      </c>
    </row>
    <row r="4515" ht="15">
      <c r="J4515" t="s">
        <v>99</v>
      </c>
    </row>
    <row r="4516" ht="15">
      <c r="J4516" t="s">
        <v>99</v>
      </c>
    </row>
    <row r="4517" ht="15">
      <c r="J4517" t="s">
        <v>99</v>
      </c>
    </row>
    <row r="4518" ht="15">
      <c r="J4518" t="s">
        <v>99</v>
      </c>
    </row>
    <row r="4519" ht="15">
      <c r="J4519" t="s">
        <v>99</v>
      </c>
    </row>
    <row r="4520" ht="15">
      <c r="J4520" t="s">
        <v>99</v>
      </c>
    </row>
    <row r="4521" ht="15">
      <c r="J4521" t="s">
        <v>99</v>
      </c>
    </row>
    <row r="4522" ht="15">
      <c r="J4522" t="s">
        <v>99</v>
      </c>
    </row>
    <row r="4523" ht="15">
      <c r="J4523" t="s">
        <v>99</v>
      </c>
    </row>
    <row r="4524" ht="15">
      <c r="J4524" t="s">
        <v>99</v>
      </c>
    </row>
    <row r="4525" ht="15">
      <c r="J4525" t="s">
        <v>99</v>
      </c>
    </row>
    <row r="4526" ht="15">
      <c r="J4526" t="s">
        <v>99</v>
      </c>
    </row>
    <row r="4527" ht="15">
      <c r="J4527" t="s">
        <v>99</v>
      </c>
    </row>
    <row r="4528" ht="15">
      <c r="J4528" t="s">
        <v>99</v>
      </c>
    </row>
    <row r="4529" ht="15">
      <c r="J4529" t="s">
        <v>99</v>
      </c>
    </row>
    <row r="4530" ht="15">
      <c r="J4530" t="s">
        <v>99</v>
      </c>
    </row>
    <row r="4531" ht="15">
      <c r="J4531" t="s">
        <v>99</v>
      </c>
    </row>
    <row r="4532" ht="15">
      <c r="J4532" t="s">
        <v>99</v>
      </c>
    </row>
    <row r="4533" ht="15">
      <c r="J4533" t="s">
        <v>99</v>
      </c>
    </row>
    <row r="4534" ht="15">
      <c r="J4534" t="s">
        <v>99</v>
      </c>
    </row>
    <row r="4535" ht="15">
      <c r="J4535" t="s">
        <v>99</v>
      </c>
    </row>
    <row r="4536" ht="15">
      <c r="J4536" t="s">
        <v>99</v>
      </c>
    </row>
    <row r="4537" ht="15">
      <c r="J4537" t="s">
        <v>99</v>
      </c>
    </row>
    <row r="4538" ht="15">
      <c r="J4538" t="s">
        <v>99</v>
      </c>
    </row>
    <row r="4539" ht="15">
      <c r="J4539" t="s">
        <v>99</v>
      </c>
    </row>
    <row r="4540" ht="15">
      <c r="J4540" t="s">
        <v>99</v>
      </c>
    </row>
    <row r="4541" ht="15">
      <c r="J4541" t="s">
        <v>99</v>
      </c>
    </row>
    <row r="4542" ht="15">
      <c r="J4542" t="s">
        <v>99</v>
      </c>
    </row>
    <row r="4543" ht="15">
      <c r="J4543" t="s">
        <v>99</v>
      </c>
    </row>
    <row r="4544" ht="15">
      <c r="J4544" t="s">
        <v>99</v>
      </c>
    </row>
    <row r="4545" ht="15">
      <c r="J4545" t="s">
        <v>99</v>
      </c>
    </row>
    <row r="4546" ht="15">
      <c r="J4546" t="s">
        <v>99</v>
      </c>
    </row>
    <row r="4547" ht="15">
      <c r="J4547" t="s">
        <v>99</v>
      </c>
    </row>
    <row r="4548" ht="15">
      <c r="J4548" t="s">
        <v>99</v>
      </c>
    </row>
    <row r="4549" ht="15">
      <c r="J4549" t="s">
        <v>99</v>
      </c>
    </row>
    <row r="4550" ht="15">
      <c r="J4550" t="s">
        <v>99</v>
      </c>
    </row>
    <row r="4551" ht="15">
      <c r="J4551" t="s">
        <v>99</v>
      </c>
    </row>
    <row r="4552" ht="15">
      <c r="J4552" t="s">
        <v>99</v>
      </c>
    </row>
    <row r="4553" ht="15">
      <c r="J4553" t="s">
        <v>99</v>
      </c>
    </row>
    <row r="4554" ht="15">
      <c r="J4554" t="s">
        <v>99</v>
      </c>
    </row>
    <row r="4555" ht="15">
      <c r="J4555" t="s">
        <v>99</v>
      </c>
    </row>
    <row r="4556" ht="15">
      <c r="J4556" t="s">
        <v>99</v>
      </c>
    </row>
    <row r="4557" ht="15">
      <c r="J4557" t="s">
        <v>99</v>
      </c>
    </row>
    <row r="4558" ht="15">
      <c r="J4558" t="s">
        <v>99</v>
      </c>
    </row>
    <row r="4559" ht="15">
      <c r="J4559" t="s">
        <v>99</v>
      </c>
    </row>
    <row r="4560" ht="15">
      <c r="J4560" t="s">
        <v>99</v>
      </c>
    </row>
    <row r="4561" ht="15">
      <c r="J4561" t="s">
        <v>99</v>
      </c>
    </row>
    <row r="4562" ht="15">
      <c r="J4562" t="s">
        <v>99</v>
      </c>
    </row>
    <row r="4563" ht="15">
      <c r="J4563" t="s">
        <v>99</v>
      </c>
    </row>
    <row r="4564" ht="15">
      <c r="J4564" t="s">
        <v>99</v>
      </c>
    </row>
    <row r="4565" ht="15">
      <c r="J4565" t="s">
        <v>99</v>
      </c>
    </row>
    <row r="4566" ht="15">
      <c r="J4566" t="s">
        <v>99</v>
      </c>
    </row>
    <row r="4567" ht="15">
      <c r="J4567" t="s">
        <v>99</v>
      </c>
    </row>
    <row r="4568" ht="15">
      <c r="J4568" t="s">
        <v>99</v>
      </c>
    </row>
    <row r="4569" ht="15">
      <c r="J4569" t="s">
        <v>99</v>
      </c>
    </row>
    <row r="4570" ht="15">
      <c r="J4570" t="s">
        <v>99</v>
      </c>
    </row>
    <row r="4571" ht="15">
      <c r="J4571" t="s">
        <v>99</v>
      </c>
    </row>
    <row r="4572" ht="15">
      <c r="J4572" t="s">
        <v>99</v>
      </c>
    </row>
    <row r="4573" ht="15">
      <c r="J4573" t="s">
        <v>99</v>
      </c>
    </row>
    <row r="4574" ht="15">
      <c r="J4574" t="s">
        <v>99</v>
      </c>
    </row>
    <row r="4575" ht="15">
      <c r="J4575" t="s">
        <v>99</v>
      </c>
    </row>
    <row r="4576" ht="15">
      <c r="J4576" t="s">
        <v>99</v>
      </c>
    </row>
    <row r="4577" ht="15">
      <c r="J4577" t="s">
        <v>99</v>
      </c>
    </row>
    <row r="4578" ht="15">
      <c r="J4578" t="s">
        <v>99</v>
      </c>
    </row>
    <row r="4579" ht="15">
      <c r="J4579" t="s">
        <v>99</v>
      </c>
    </row>
    <row r="4580" ht="15">
      <c r="J4580" t="s">
        <v>99</v>
      </c>
    </row>
    <row r="4581" ht="15">
      <c r="J4581" t="s">
        <v>99</v>
      </c>
    </row>
    <row r="4582" ht="15">
      <c r="J4582" t="s">
        <v>99</v>
      </c>
    </row>
    <row r="4583" ht="15">
      <c r="J4583" t="s">
        <v>99</v>
      </c>
    </row>
    <row r="4584" ht="15">
      <c r="J4584" t="s">
        <v>99</v>
      </c>
    </row>
    <row r="4585" ht="15">
      <c r="J4585" t="s">
        <v>99</v>
      </c>
    </row>
    <row r="4586" ht="15">
      <c r="J4586" t="s">
        <v>99</v>
      </c>
    </row>
    <row r="4587" ht="15">
      <c r="J4587" t="s">
        <v>99</v>
      </c>
    </row>
    <row r="4588" ht="15">
      <c r="J4588" t="s">
        <v>99</v>
      </c>
    </row>
    <row r="4589" ht="15">
      <c r="J4589" t="s">
        <v>99</v>
      </c>
    </row>
    <row r="4590" ht="15">
      <c r="J4590" t="s">
        <v>99</v>
      </c>
    </row>
    <row r="4591" ht="15">
      <c r="J4591" t="s">
        <v>99</v>
      </c>
    </row>
    <row r="4592" ht="15">
      <c r="J4592" t="s">
        <v>99</v>
      </c>
    </row>
    <row r="4593" ht="15">
      <c r="J4593" t="s">
        <v>99</v>
      </c>
    </row>
    <row r="4594" ht="15">
      <c r="J4594" t="s">
        <v>99</v>
      </c>
    </row>
    <row r="4595" ht="15">
      <c r="J4595" t="s">
        <v>99</v>
      </c>
    </row>
    <row r="4596" ht="15">
      <c r="J4596" t="s">
        <v>99</v>
      </c>
    </row>
    <row r="4597" ht="15">
      <c r="J4597" t="s">
        <v>99</v>
      </c>
    </row>
    <row r="4598" ht="15">
      <c r="J4598" t="s">
        <v>99</v>
      </c>
    </row>
    <row r="4599" ht="15">
      <c r="J4599" t="s">
        <v>99</v>
      </c>
    </row>
    <row r="4600" ht="15">
      <c r="J4600" t="s">
        <v>99</v>
      </c>
    </row>
    <row r="4601" ht="15">
      <c r="J4601" t="s">
        <v>99</v>
      </c>
    </row>
    <row r="4602" ht="15">
      <c r="J4602" t="s">
        <v>99</v>
      </c>
    </row>
    <row r="4603" ht="15">
      <c r="J4603" t="s">
        <v>99</v>
      </c>
    </row>
    <row r="4604" ht="15">
      <c r="J4604" t="s">
        <v>99</v>
      </c>
    </row>
    <row r="4605" ht="15">
      <c r="J4605" t="s">
        <v>99</v>
      </c>
    </row>
    <row r="4606" ht="15">
      <c r="J4606" t="s">
        <v>99</v>
      </c>
    </row>
    <row r="4607" ht="15">
      <c r="J4607" t="s">
        <v>99</v>
      </c>
    </row>
    <row r="4608" ht="15">
      <c r="J4608" t="s">
        <v>99</v>
      </c>
    </row>
    <row r="4609" ht="15">
      <c r="J4609" t="s">
        <v>99</v>
      </c>
    </row>
    <row r="4610" ht="15">
      <c r="J4610" t="s">
        <v>99</v>
      </c>
    </row>
    <row r="4611" ht="15">
      <c r="J4611" t="s">
        <v>99</v>
      </c>
    </row>
    <row r="4612" ht="15">
      <c r="J4612" t="s">
        <v>99</v>
      </c>
    </row>
    <row r="4613" ht="15">
      <c r="J4613" t="s">
        <v>99</v>
      </c>
    </row>
    <row r="4614" ht="15">
      <c r="J4614" t="s">
        <v>99</v>
      </c>
    </row>
    <row r="4615" ht="15">
      <c r="J4615" t="s">
        <v>99</v>
      </c>
    </row>
    <row r="4616" ht="15">
      <c r="J4616" t="s">
        <v>99</v>
      </c>
    </row>
    <row r="4617" ht="15">
      <c r="J4617" t="s">
        <v>99</v>
      </c>
    </row>
    <row r="4618" ht="15">
      <c r="J4618" t="s">
        <v>99</v>
      </c>
    </row>
    <row r="4619" ht="15">
      <c r="J4619" t="s">
        <v>99</v>
      </c>
    </row>
    <row r="4620" ht="15">
      <c r="J4620" t="s">
        <v>99</v>
      </c>
    </row>
    <row r="4621" ht="15">
      <c r="J4621" t="s">
        <v>99</v>
      </c>
    </row>
    <row r="4622" ht="15">
      <c r="J4622" t="s">
        <v>99</v>
      </c>
    </row>
    <row r="4623" ht="15">
      <c r="J4623" t="s">
        <v>99</v>
      </c>
    </row>
    <row r="4624" ht="15">
      <c r="J4624" t="s">
        <v>99</v>
      </c>
    </row>
    <row r="4625" ht="15">
      <c r="J4625" t="s">
        <v>99</v>
      </c>
    </row>
    <row r="4626" ht="15">
      <c r="J4626" t="s">
        <v>99</v>
      </c>
    </row>
    <row r="4627" ht="15">
      <c r="J4627" t="s">
        <v>99</v>
      </c>
    </row>
    <row r="4628" ht="15">
      <c r="J4628" t="s">
        <v>99</v>
      </c>
    </row>
    <row r="4629" ht="15">
      <c r="J4629" t="s">
        <v>99</v>
      </c>
    </row>
    <row r="4630" ht="15">
      <c r="J4630" t="s">
        <v>99</v>
      </c>
    </row>
    <row r="4631" ht="15">
      <c r="J4631" t="s">
        <v>99</v>
      </c>
    </row>
    <row r="4632" ht="15">
      <c r="J4632" t="s">
        <v>99</v>
      </c>
    </row>
    <row r="4633" ht="15">
      <c r="J4633" t="s">
        <v>99</v>
      </c>
    </row>
    <row r="4634" ht="15">
      <c r="J4634" t="s">
        <v>99</v>
      </c>
    </row>
    <row r="4635" ht="15">
      <c r="J4635" t="s">
        <v>99</v>
      </c>
    </row>
    <row r="4636" ht="15">
      <c r="J4636" t="s">
        <v>99</v>
      </c>
    </row>
    <row r="4637" ht="15">
      <c r="J4637" t="s">
        <v>99</v>
      </c>
    </row>
    <row r="4638" ht="15">
      <c r="J4638" t="s">
        <v>99</v>
      </c>
    </row>
    <row r="4639" ht="15">
      <c r="J4639" t="s">
        <v>99</v>
      </c>
    </row>
    <row r="4640" ht="15">
      <c r="J4640" t="s">
        <v>99</v>
      </c>
    </row>
    <row r="4641" ht="15">
      <c r="J4641" t="s">
        <v>99</v>
      </c>
    </row>
    <row r="4642" ht="15">
      <c r="J4642" t="s">
        <v>99</v>
      </c>
    </row>
    <row r="4643" ht="15">
      <c r="J4643" t="s">
        <v>99</v>
      </c>
    </row>
    <row r="4644" ht="15">
      <c r="J4644" t="s">
        <v>99</v>
      </c>
    </row>
    <row r="4645" ht="15">
      <c r="J4645" t="s">
        <v>99</v>
      </c>
    </row>
    <row r="4646" ht="15">
      <c r="J4646" t="s">
        <v>99</v>
      </c>
    </row>
    <row r="4647" ht="15">
      <c r="J4647" t="s">
        <v>99</v>
      </c>
    </row>
    <row r="4648" ht="15">
      <c r="J4648" t="s">
        <v>99</v>
      </c>
    </row>
    <row r="4649" ht="15">
      <c r="J4649" t="s">
        <v>99</v>
      </c>
    </row>
    <row r="4650" ht="15">
      <c r="J4650" t="s">
        <v>99</v>
      </c>
    </row>
    <row r="4651" ht="15">
      <c r="J4651" t="s">
        <v>99</v>
      </c>
    </row>
    <row r="4652" ht="15">
      <c r="J4652" t="s">
        <v>99</v>
      </c>
    </row>
    <row r="4653" ht="15">
      <c r="J4653" t="s">
        <v>99</v>
      </c>
    </row>
    <row r="4654" ht="15">
      <c r="J4654" t="s">
        <v>99</v>
      </c>
    </row>
    <row r="4655" ht="15">
      <c r="J4655" t="s">
        <v>99</v>
      </c>
    </row>
    <row r="4656" ht="15">
      <c r="J4656" t="s">
        <v>99</v>
      </c>
    </row>
    <row r="4657" ht="15">
      <c r="J4657" t="s">
        <v>99</v>
      </c>
    </row>
    <row r="4658" ht="15">
      <c r="J4658" t="s">
        <v>99</v>
      </c>
    </row>
    <row r="4659" ht="15">
      <c r="J4659" t="s">
        <v>99</v>
      </c>
    </row>
    <row r="4660" ht="15">
      <c r="J4660" t="s">
        <v>99</v>
      </c>
    </row>
    <row r="4661" ht="15">
      <c r="J4661" t="s">
        <v>99</v>
      </c>
    </row>
    <row r="4662" ht="15">
      <c r="J4662" t="s">
        <v>99</v>
      </c>
    </row>
    <row r="4663" ht="15">
      <c r="J4663" t="s">
        <v>99</v>
      </c>
    </row>
    <row r="4664" ht="15">
      <c r="J4664" t="s">
        <v>99</v>
      </c>
    </row>
    <row r="4665" ht="15">
      <c r="J4665" t="s">
        <v>99</v>
      </c>
    </row>
    <row r="4666" ht="15">
      <c r="J4666" t="s">
        <v>99</v>
      </c>
    </row>
    <row r="4667" ht="15">
      <c r="J4667" t="s">
        <v>99</v>
      </c>
    </row>
    <row r="4668" ht="15">
      <c r="J4668" t="s">
        <v>99</v>
      </c>
    </row>
    <row r="4669" ht="15">
      <c r="J4669" t="s">
        <v>99</v>
      </c>
    </row>
    <row r="4670" ht="15">
      <c r="J4670" t="s">
        <v>99</v>
      </c>
    </row>
    <row r="4671" ht="15">
      <c r="J4671" t="s">
        <v>99</v>
      </c>
    </row>
    <row r="4672" ht="15">
      <c r="J4672" t="s">
        <v>99</v>
      </c>
    </row>
    <row r="4673" ht="15">
      <c r="J4673" t="s">
        <v>99</v>
      </c>
    </row>
    <row r="4674" ht="15">
      <c r="J4674" t="s">
        <v>99</v>
      </c>
    </row>
    <row r="4675" ht="15">
      <c r="J4675" t="s">
        <v>99</v>
      </c>
    </row>
    <row r="4676" ht="15">
      <c r="J4676" t="s">
        <v>99</v>
      </c>
    </row>
    <row r="4677" ht="15">
      <c r="J4677" t="s">
        <v>99</v>
      </c>
    </row>
    <row r="4678" ht="15">
      <c r="J4678" t="s">
        <v>99</v>
      </c>
    </row>
    <row r="4679" ht="15">
      <c r="J4679" t="s">
        <v>99</v>
      </c>
    </row>
    <row r="4680" ht="15">
      <c r="J4680" t="s">
        <v>99</v>
      </c>
    </row>
    <row r="4681" ht="15">
      <c r="J4681" t="s">
        <v>99</v>
      </c>
    </row>
    <row r="4682" ht="15">
      <c r="J4682" t="s">
        <v>99</v>
      </c>
    </row>
    <row r="4683" ht="15">
      <c r="J4683" t="s">
        <v>99</v>
      </c>
    </row>
    <row r="4684" ht="15">
      <c r="J4684" t="s">
        <v>99</v>
      </c>
    </row>
    <row r="4685" ht="15">
      <c r="J4685" t="s">
        <v>99</v>
      </c>
    </row>
    <row r="4686" ht="15">
      <c r="J4686" t="s">
        <v>99</v>
      </c>
    </row>
    <row r="4687" ht="15">
      <c r="J4687" t="s">
        <v>99</v>
      </c>
    </row>
    <row r="4688" ht="15">
      <c r="J4688" t="s">
        <v>99</v>
      </c>
    </row>
    <row r="4689" ht="15">
      <c r="J4689" t="s">
        <v>99</v>
      </c>
    </row>
    <row r="4690" ht="15">
      <c r="J4690" t="s">
        <v>99</v>
      </c>
    </row>
    <row r="4691" ht="15">
      <c r="J4691" t="s">
        <v>99</v>
      </c>
    </row>
    <row r="4692" ht="15">
      <c r="J4692" t="s">
        <v>99</v>
      </c>
    </row>
    <row r="4693" ht="15">
      <c r="J4693" t="s">
        <v>99</v>
      </c>
    </row>
    <row r="4694" ht="15">
      <c r="J4694" t="s">
        <v>99</v>
      </c>
    </row>
    <row r="4695" ht="15">
      <c r="J4695" t="s">
        <v>99</v>
      </c>
    </row>
    <row r="4696" ht="15">
      <c r="J4696" t="s">
        <v>99</v>
      </c>
    </row>
    <row r="4697" ht="15">
      <c r="J4697" t="s">
        <v>99</v>
      </c>
    </row>
    <row r="4698" ht="15">
      <c r="J4698" t="s">
        <v>99</v>
      </c>
    </row>
    <row r="4699" ht="15">
      <c r="J4699" t="s">
        <v>99</v>
      </c>
    </row>
    <row r="4700" ht="15">
      <c r="J4700" t="s">
        <v>99</v>
      </c>
    </row>
    <row r="4701" ht="15">
      <c r="J4701" t="s">
        <v>99</v>
      </c>
    </row>
    <row r="4702" ht="15">
      <c r="J4702" t="s">
        <v>99</v>
      </c>
    </row>
    <row r="4703" ht="15">
      <c r="J4703" t="s">
        <v>99</v>
      </c>
    </row>
    <row r="4704" ht="15">
      <c r="J4704" t="s">
        <v>99</v>
      </c>
    </row>
    <row r="4705" ht="15">
      <c r="J4705" t="s">
        <v>99</v>
      </c>
    </row>
    <row r="4706" ht="15">
      <c r="J4706" t="s">
        <v>99</v>
      </c>
    </row>
    <row r="4707" ht="15">
      <c r="J4707" t="s">
        <v>99</v>
      </c>
    </row>
    <row r="4708" ht="15">
      <c r="J4708" t="s">
        <v>99</v>
      </c>
    </row>
    <row r="4709" ht="15">
      <c r="J4709" t="s">
        <v>99</v>
      </c>
    </row>
    <row r="4710" ht="15">
      <c r="J4710" t="s">
        <v>99</v>
      </c>
    </row>
    <row r="4711" ht="15">
      <c r="J4711" t="s">
        <v>99</v>
      </c>
    </row>
    <row r="4712" ht="15">
      <c r="J4712" t="s">
        <v>99</v>
      </c>
    </row>
    <row r="4713" ht="15">
      <c r="J4713" t="s">
        <v>99</v>
      </c>
    </row>
    <row r="4714" ht="15">
      <c r="J4714" t="s">
        <v>99</v>
      </c>
    </row>
    <row r="4715" ht="15">
      <c r="J4715" t="s">
        <v>99</v>
      </c>
    </row>
    <row r="4716" ht="15">
      <c r="J4716" t="s">
        <v>99</v>
      </c>
    </row>
    <row r="4717" ht="15">
      <c r="J4717" t="s">
        <v>99</v>
      </c>
    </row>
    <row r="4718" ht="15">
      <c r="J4718" t="s">
        <v>99</v>
      </c>
    </row>
    <row r="4719" ht="15">
      <c r="J4719" t="s">
        <v>99</v>
      </c>
    </row>
    <row r="4720" ht="15">
      <c r="J4720" t="s">
        <v>99</v>
      </c>
    </row>
    <row r="4721" ht="15">
      <c r="J4721" t="s">
        <v>99</v>
      </c>
    </row>
    <row r="4722" ht="15">
      <c r="J4722" t="s">
        <v>99</v>
      </c>
    </row>
    <row r="4723" ht="15">
      <c r="J4723" t="s">
        <v>99</v>
      </c>
    </row>
    <row r="4724" ht="15">
      <c r="J4724" t="s">
        <v>99</v>
      </c>
    </row>
    <row r="4725" ht="15">
      <c r="J4725" t="s">
        <v>99</v>
      </c>
    </row>
    <row r="4726" ht="15">
      <c r="J4726" t="s">
        <v>99</v>
      </c>
    </row>
    <row r="4727" ht="15">
      <c r="J4727" t="s">
        <v>99</v>
      </c>
    </row>
    <row r="4728" ht="15">
      <c r="J4728" t="s">
        <v>99</v>
      </c>
    </row>
    <row r="4729" ht="15">
      <c r="J4729" t="s">
        <v>99</v>
      </c>
    </row>
    <row r="4730" ht="15">
      <c r="J4730" t="s">
        <v>99</v>
      </c>
    </row>
    <row r="4731" ht="15">
      <c r="J4731" t="s">
        <v>99</v>
      </c>
    </row>
    <row r="4732" ht="15">
      <c r="J4732" t="s">
        <v>99</v>
      </c>
    </row>
    <row r="4733" ht="15">
      <c r="J4733" t="s">
        <v>99</v>
      </c>
    </row>
    <row r="4734" ht="15">
      <c r="J4734" t="s">
        <v>99</v>
      </c>
    </row>
    <row r="4735" ht="15">
      <c r="J4735" t="s">
        <v>99</v>
      </c>
    </row>
    <row r="4736" ht="15">
      <c r="J4736" t="s">
        <v>99</v>
      </c>
    </row>
    <row r="4737" ht="15">
      <c r="J4737" t="s">
        <v>99</v>
      </c>
    </row>
    <row r="4738" ht="15">
      <c r="J4738" t="s">
        <v>99</v>
      </c>
    </row>
    <row r="4739" ht="15">
      <c r="J4739" t="s">
        <v>99</v>
      </c>
    </row>
    <row r="4740" ht="15">
      <c r="J4740" t="s">
        <v>99</v>
      </c>
    </row>
    <row r="4741" ht="15">
      <c r="J4741" t="s">
        <v>99</v>
      </c>
    </row>
    <row r="4742" ht="15">
      <c r="J4742" t="s">
        <v>99</v>
      </c>
    </row>
    <row r="4743" ht="15">
      <c r="J4743" t="s">
        <v>99</v>
      </c>
    </row>
    <row r="4744" ht="15">
      <c r="J4744" t="s">
        <v>99</v>
      </c>
    </row>
    <row r="4745" ht="15">
      <c r="J4745" t="s">
        <v>99</v>
      </c>
    </row>
    <row r="4746" ht="15">
      <c r="J4746" t="s">
        <v>99</v>
      </c>
    </row>
    <row r="4747" ht="15">
      <c r="J4747" t="s">
        <v>99</v>
      </c>
    </row>
    <row r="4748" ht="15">
      <c r="J4748" t="s">
        <v>99</v>
      </c>
    </row>
    <row r="4749" ht="15">
      <c r="J4749" t="s">
        <v>99</v>
      </c>
    </row>
    <row r="4750" ht="15">
      <c r="J4750" t="s">
        <v>99</v>
      </c>
    </row>
    <row r="4751" ht="15">
      <c r="J4751" t="s">
        <v>99</v>
      </c>
    </row>
    <row r="4752" ht="15">
      <c r="J4752" t="s">
        <v>99</v>
      </c>
    </row>
    <row r="4753" ht="15">
      <c r="J4753" t="s">
        <v>99</v>
      </c>
    </row>
    <row r="4754" ht="15">
      <c r="J4754" t="s">
        <v>99</v>
      </c>
    </row>
    <row r="4755" ht="15">
      <c r="J4755" t="s">
        <v>99</v>
      </c>
    </row>
    <row r="4756" ht="15">
      <c r="J4756" t="s">
        <v>99</v>
      </c>
    </row>
    <row r="4757" ht="15">
      <c r="J4757" t="s">
        <v>99</v>
      </c>
    </row>
    <row r="4758" ht="15">
      <c r="J4758" t="s">
        <v>99</v>
      </c>
    </row>
    <row r="4759" ht="15">
      <c r="J4759" t="s">
        <v>99</v>
      </c>
    </row>
    <row r="4760" ht="15">
      <c r="J4760" t="s">
        <v>99</v>
      </c>
    </row>
    <row r="4761" ht="15">
      <c r="J4761" t="s">
        <v>99</v>
      </c>
    </row>
    <row r="4762" ht="15">
      <c r="J4762" t="s">
        <v>99</v>
      </c>
    </row>
    <row r="4763" ht="15">
      <c r="J4763" t="s">
        <v>99</v>
      </c>
    </row>
    <row r="4764" ht="15">
      <c r="J4764" t="s">
        <v>99</v>
      </c>
    </row>
    <row r="4765" ht="15">
      <c r="J4765" t="s">
        <v>99</v>
      </c>
    </row>
    <row r="4766" ht="15">
      <c r="J4766" t="s">
        <v>99</v>
      </c>
    </row>
    <row r="4767" ht="15">
      <c r="J4767" t="s">
        <v>99</v>
      </c>
    </row>
    <row r="4768" ht="15">
      <c r="J4768" t="s">
        <v>99</v>
      </c>
    </row>
    <row r="4769" ht="15">
      <c r="J4769" t="s">
        <v>99</v>
      </c>
    </row>
    <row r="4770" ht="15">
      <c r="J4770" t="s">
        <v>99</v>
      </c>
    </row>
    <row r="4771" ht="15">
      <c r="J4771" t="s">
        <v>99</v>
      </c>
    </row>
    <row r="4772" ht="15">
      <c r="J4772" t="s">
        <v>99</v>
      </c>
    </row>
    <row r="4773" ht="15">
      <c r="J4773" t="s">
        <v>99</v>
      </c>
    </row>
    <row r="4774" ht="15">
      <c r="J4774" t="s">
        <v>99</v>
      </c>
    </row>
    <row r="4775" ht="15">
      <c r="J4775" t="s">
        <v>99</v>
      </c>
    </row>
    <row r="4776" ht="15">
      <c r="J4776" t="s">
        <v>99</v>
      </c>
    </row>
    <row r="4777" ht="15">
      <c r="J4777" t="s">
        <v>99</v>
      </c>
    </row>
    <row r="4778" ht="15">
      <c r="J4778" t="s">
        <v>99</v>
      </c>
    </row>
    <row r="4779" ht="15">
      <c r="J4779" t="s">
        <v>99</v>
      </c>
    </row>
    <row r="4780" ht="15">
      <c r="J4780" t="s">
        <v>99</v>
      </c>
    </row>
    <row r="4781" ht="15">
      <c r="J4781" t="s">
        <v>99</v>
      </c>
    </row>
    <row r="4782" ht="15">
      <c r="J4782" t="s">
        <v>99</v>
      </c>
    </row>
    <row r="4783" ht="15">
      <c r="J4783" t="s">
        <v>99</v>
      </c>
    </row>
    <row r="4784" ht="15">
      <c r="J4784" t="s">
        <v>99</v>
      </c>
    </row>
    <row r="4785" ht="15">
      <c r="J4785" t="s">
        <v>99</v>
      </c>
    </row>
    <row r="4786" ht="15">
      <c r="J4786" t="s">
        <v>99</v>
      </c>
    </row>
    <row r="4787" ht="15">
      <c r="J4787" t="s">
        <v>99</v>
      </c>
    </row>
    <row r="4788" ht="15">
      <c r="J4788" t="s">
        <v>99</v>
      </c>
    </row>
    <row r="4789" ht="15">
      <c r="J4789" t="s">
        <v>99</v>
      </c>
    </row>
    <row r="4790" ht="15">
      <c r="J4790" t="s">
        <v>99</v>
      </c>
    </row>
    <row r="4791" ht="15">
      <c r="J4791" t="s">
        <v>99</v>
      </c>
    </row>
    <row r="4792" ht="15">
      <c r="J4792" t="s">
        <v>99</v>
      </c>
    </row>
    <row r="4793" ht="15">
      <c r="J4793" t="s">
        <v>99</v>
      </c>
    </row>
    <row r="4794" ht="15">
      <c r="J4794" t="s">
        <v>99</v>
      </c>
    </row>
    <row r="4795" ht="15">
      <c r="J4795" t="s">
        <v>99</v>
      </c>
    </row>
    <row r="4796" ht="15">
      <c r="J4796" t="s">
        <v>99</v>
      </c>
    </row>
    <row r="4797" ht="15">
      <c r="J4797" t="s">
        <v>99</v>
      </c>
    </row>
    <row r="4798" ht="15">
      <c r="J4798" t="s">
        <v>99</v>
      </c>
    </row>
    <row r="4799" ht="15">
      <c r="J4799" t="s">
        <v>99</v>
      </c>
    </row>
    <row r="4800" ht="15">
      <c r="J4800" t="s">
        <v>99</v>
      </c>
    </row>
    <row r="4801" ht="15">
      <c r="J4801" t="s">
        <v>99</v>
      </c>
    </row>
    <row r="4802" ht="15">
      <c r="J4802" t="s">
        <v>99</v>
      </c>
    </row>
    <row r="4803" ht="15">
      <c r="J4803" t="s">
        <v>99</v>
      </c>
    </row>
    <row r="4804" ht="15">
      <c r="J4804" t="s">
        <v>99</v>
      </c>
    </row>
    <row r="4805" ht="15">
      <c r="J4805" t="s">
        <v>99</v>
      </c>
    </row>
    <row r="4806" ht="15">
      <c r="J4806" t="s">
        <v>99</v>
      </c>
    </row>
    <row r="4807" ht="15">
      <c r="J4807" t="s">
        <v>99</v>
      </c>
    </row>
    <row r="4808" ht="15">
      <c r="J4808" t="s">
        <v>99</v>
      </c>
    </row>
    <row r="4809" ht="15">
      <c r="J4809" t="s">
        <v>99</v>
      </c>
    </row>
    <row r="4810" ht="15">
      <c r="J4810" t="s">
        <v>99</v>
      </c>
    </row>
    <row r="4811" ht="15">
      <c r="J4811" t="s">
        <v>99</v>
      </c>
    </row>
    <row r="4812" ht="15">
      <c r="J4812" t="s">
        <v>99</v>
      </c>
    </row>
    <row r="4813" ht="15">
      <c r="J4813" t="s">
        <v>99</v>
      </c>
    </row>
    <row r="4814" ht="15">
      <c r="J4814" t="s">
        <v>99</v>
      </c>
    </row>
    <row r="4815" ht="15">
      <c r="J4815" t="s">
        <v>99</v>
      </c>
    </row>
    <row r="4816" ht="15">
      <c r="J4816" t="s">
        <v>99</v>
      </c>
    </row>
    <row r="4817" ht="15">
      <c r="J4817" t="s">
        <v>99</v>
      </c>
    </row>
    <row r="4818" ht="15">
      <c r="J4818" t="s">
        <v>99</v>
      </c>
    </row>
    <row r="4819" ht="15">
      <c r="J4819" t="s">
        <v>99</v>
      </c>
    </row>
    <row r="4820" ht="15">
      <c r="J4820" t="s">
        <v>99</v>
      </c>
    </row>
    <row r="4821" ht="15">
      <c r="J4821" t="s">
        <v>99</v>
      </c>
    </row>
    <row r="4822" ht="15">
      <c r="J4822" t="s">
        <v>99</v>
      </c>
    </row>
    <row r="4823" ht="15">
      <c r="J4823" t="s">
        <v>99</v>
      </c>
    </row>
    <row r="4824" ht="15">
      <c r="J4824" t="s">
        <v>99</v>
      </c>
    </row>
    <row r="4825" ht="15">
      <c r="J4825" t="s">
        <v>99</v>
      </c>
    </row>
    <row r="4826" ht="15">
      <c r="J4826" t="s">
        <v>99</v>
      </c>
    </row>
    <row r="4827" ht="15">
      <c r="J4827" t="s">
        <v>99</v>
      </c>
    </row>
    <row r="4828" ht="15">
      <c r="J4828" t="s">
        <v>99</v>
      </c>
    </row>
    <row r="4829" ht="15">
      <c r="J4829" t="s">
        <v>99</v>
      </c>
    </row>
    <row r="4830" ht="15">
      <c r="J4830" t="s">
        <v>99</v>
      </c>
    </row>
    <row r="4831" ht="15">
      <c r="J4831" t="s">
        <v>99</v>
      </c>
    </row>
    <row r="4832" ht="15">
      <c r="J4832" t="s">
        <v>99</v>
      </c>
    </row>
    <row r="4833" ht="15">
      <c r="J4833" t="s">
        <v>99</v>
      </c>
    </row>
    <row r="4834" ht="15">
      <c r="J4834" t="s">
        <v>99</v>
      </c>
    </row>
    <row r="4835" ht="15">
      <c r="J4835" t="s">
        <v>99</v>
      </c>
    </row>
    <row r="4836" ht="15">
      <c r="J4836" t="s">
        <v>99</v>
      </c>
    </row>
    <row r="4837" ht="15">
      <c r="J4837" t="s">
        <v>99</v>
      </c>
    </row>
    <row r="4838" ht="15">
      <c r="J4838" t="s">
        <v>99</v>
      </c>
    </row>
    <row r="4839" ht="15">
      <c r="J4839" t="s">
        <v>99</v>
      </c>
    </row>
    <row r="4840" ht="15">
      <c r="J4840" t="s">
        <v>99</v>
      </c>
    </row>
    <row r="4841" ht="15">
      <c r="J4841" t="s">
        <v>99</v>
      </c>
    </row>
    <row r="4842" ht="15">
      <c r="J4842" t="s">
        <v>99</v>
      </c>
    </row>
    <row r="4843" ht="15">
      <c r="J4843" t="s">
        <v>99</v>
      </c>
    </row>
    <row r="4844" ht="15">
      <c r="J4844" t="s">
        <v>99</v>
      </c>
    </row>
    <row r="4845" ht="15">
      <c r="J4845" t="s">
        <v>99</v>
      </c>
    </row>
    <row r="4846" ht="15">
      <c r="J4846" t="s">
        <v>99</v>
      </c>
    </row>
    <row r="4847" ht="15">
      <c r="J4847" t="s">
        <v>99</v>
      </c>
    </row>
    <row r="4848" ht="15">
      <c r="J4848" t="s">
        <v>99</v>
      </c>
    </row>
    <row r="4849" ht="15">
      <c r="J4849" t="s">
        <v>99</v>
      </c>
    </row>
    <row r="4850" ht="15">
      <c r="J4850" t="s">
        <v>99</v>
      </c>
    </row>
    <row r="4851" ht="15">
      <c r="J4851" t="s">
        <v>99</v>
      </c>
    </row>
    <row r="4852" ht="15">
      <c r="J4852" t="s">
        <v>99</v>
      </c>
    </row>
    <row r="4853" ht="15">
      <c r="J4853" t="s">
        <v>99</v>
      </c>
    </row>
    <row r="4854" ht="15">
      <c r="J4854" t="s">
        <v>99</v>
      </c>
    </row>
    <row r="4855" ht="15">
      <c r="J4855" t="s">
        <v>99</v>
      </c>
    </row>
    <row r="4856" ht="15">
      <c r="J4856" t="s">
        <v>99</v>
      </c>
    </row>
    <row r="4857" ht="15">
      <c r="J4857" t="s">
        <v>99</v>
      </c>
    </row>
    <row r="4858" ht="15">
      <c r="J4858" t="s">
        <v>99</v>
      </c>
    </row>
    <row r="4859" ht="15">
      <c r="J4859" t="s">
        <v>99</v>
      </c>
    </row>
    <row r="4860" ht="15">
      <c r="J4860" t="s">
        <v>99</v>
      </c>
    </row>
    <row r="4861" ht="15">
      <c r="J4861" t="s">
        <v>99</v>
      </c>
    </row>
    <row r="4862" ht="15">
      <c r="J4862" t="s">
        <v>99</v>
      </c>
    </row>
    <row r="4863" ht="15">
      <c r="J4863" t="s">
        <v>99</v>
      </c>
    </row>
    <row r="4864" ht="15">
      <c r="J4864" t="s">
        <v>99</v>
      </c>
    </row>
    <row r="4865" ht="15">
      <c r="J4865" t="s">
        <v>99</v>
      </c>
    </row>
    <row r="4866" ht="15">
      <c r="J4866" t="s">
        <v>99</v>
      </c>
    </row>
    <row r="4867" ht="15">
      <c r="J4867" t="s">
        <v>99</v>
      </c>
    </row>
    <row r="4868" ht="15">
      <c r="J4868" t="s">
        <v>99</v>
      </c>
    </row>
    <row r="4869" ht="15">
      <c r="J4869" t="s">
        <v>99</v>
      </c>
    </row>
    <row r="4870" ht="15">
      <c r="J4870" t="s">
        <v>99</v>
      </c>
    </row>
    <row r="4871" ht="15">
      <c r="J4871" t="s">
        <v>99</v>
      </c>
    </row>
    <row r="4872" ht="15">
      <c r="J4872" t="s">
        <v>99</v>
      </c>
    </row>
    <row r="4873" ht="15">
      <c r="J4873" t="s">
        <v>99</v>
      </c>
    </row>
    <row r="4874" ht="15">
      <c r="J4874" t="s">
        <v>99</v>
      </c>
    </row>
    <row r="4875" ht="15">
      <c r="J4875" t="s">
        <v>99</v>
      </c>
    </row>
    <row r="4876" ht="15">
      <c r="J4876" t="s">
        <v>99</v>
      </c>
    </row>
    <row r="4877" ht="15">
      <c r="J4877" t="s">
        <v>99</v>
      </c>
    </row>
    <row r="4878" ht="15">
      <c r="J4878" t="s">
        <v>99</v>
      </c>
    </row>
    <row r="4879" ht="15">
      <c r="J4879" t="s">
        <v>99</v>
      </c>
    </row>
    <row r="4880" ht="15">
      <c r="J4880" t="s">
        <v>99</v>
      </c>
    </row>
    <row r="4881" ht="15">
      <c r="J4881" t="s">
        <v>99</v>
      </c>
    </row>
    <row r="4882" ht="15">
      <c r="J4882" t="s">
        <v>99</v>
      </c>
    </row>
    <row r="4883" ht="15">
      <c r="J4883" t="s">
        <v>99</v>
      </c>
    </row>
    <row r="4884" ht="15">
      <c r="J4884" t="s">
        <v>99</v>
      </c>
    </row>
    <row r="4885" ht="15">
      <c r="J4885" t="s">
        <v>99</v>
      </c>
    </row>
    <row r="4886" ht="15">
      <c r="J4886" t="s">
        <v>99</v>
      </c>
    </row>
    <row r="4887" ht="15">
      <c r="J4887" t="s">
        <v>99</v>
      </c>
    </row>
    <row r="4888" ht="15">
      <c r="J4888" t="s">
        <v>99</v>
      </c>
    </row>
    <row r="4889" ht="15">
      <c r="J4889" t="s">
        <v>99</v>
      </c>
    </row>
    <row r="4890" ht="15">
      <c r="J4890" t="s">
        <v>99</v>
      </c>
    </row>
    <row r="4891" ht="15">
      <c r="J4891" t="s">
        <v>99</v>
      </c>
    </row>
    <row r="4892" ht="15">
      <c r="J4892" t="s">
        <v>99</v>
      </c>
    </row>
    <row r="4893" ht="15">
      <c r="J4893" t="s">
        <v>99</v>
      </c>
    </row>
    <row r="4894" ht="15">
      <c r="J4894" t="s">
        <v>99</v>
      </c>
    </row>
    <row r="4895" ht="15">
      <c r="J4895" t="s">
        <v>99</v>
      </c>
    </row>
    <row r="4896" ht="15">
      <c r="J4896" t="s">
        <v>99</v>
      </c>
    </row>
    <row r="4897" ht="15">
      <c r="J4897" t="s">
        <v>99</v>
      </c>
    </row>
    <row r="4898" ht="15">
      <c r="J4898" t="s">
        <v>99</v>
      </c>
    </row>
    <row r="4899" ht="15">
      <c r="J4899" t="s">
        <v>99</v>
      </c>
    </row>
    <row r="4900" ht="15">
      <c r="J4900" t="s">
        <v>99</v>
      </c>
    </row>
    <row r="4901" ht="15">
      <c r="J4901" t="s">
        <v>99</v>
      </c>
    </row>
    <row r="4902" ht="15">
      <c r="J4902" t="s">
        <v>99</v>
      </c>
    </row>
    <row r="4903" ht="15">
      <c r="J4903" t="s">
        <v>99</v>
      </c>
    </row>
    <row r="4904" ht="15">
      <c r="J4904" t="s">
        <v>99</v>
      </c>
    </row>
    <row r="4905" ht="15">
      <c r="J4905" t="s">
        <v>99</v>
      </c>
    </row>
    <row r="4906" ht="15">
      <c r="J4906" t="s">
        <v>99</v>
      </c>
    </row>
    <row r="4907" ht="15">
      <c r="J4907" t="s">
        <v>99</v>
      </c>
    </row>
    <row r="4908" ht="15">
      <c r="J4908" t="s">
        <v>99</v>
      </c>
    </row>
    <row r="4909" ht="15">
      <c r="J4909" t="s">
        <v>99</v>
      </c>
    </row>
    <row r="4910" ht="15">
      <c r="J4910" t="s">
        <v>99</v>
      </c>
    </row>
    <row r="4911" ht="15">
      <c r="J4911" t="s">
        <v>99</v>
      </c>
    </row>
    <row r="4912" ht="15">
      <c r="J4912" t="s">
        <v>99</v>
      </c>
    </row>
    <row r="4913" ht="15">
      <c r="J4913" t="s">
        <v>99</v>
      </c>
    </row>
    <row r="4914" ht="15">
      <c r="J4914" t="s">
        <v>99</v>
      </c>
    </row>
    <row r="4915" ht="15">
      <c r="J4915" t="s">
        <v>99</v>
      </c>
    </row>
    <row r="4916" ht="15">
      <c r="J4916" t="s">
        <v>99</v>
      </c>
    </row>
    <row r="4917" ht="15">
      <c r="J4917" t="s">
        <v>99</v>
      </c>
    </row>
    <row r="4918" ht="15">
      <c r="J4918" t="s">
        <v>99</v>
      </c>
    </row>
    <row r="4919" ht="15">
      <c r="J4919" t="s">
        <v>99</v>
      </c>
    </row>
    <row r="4920" ht="15">
      <c r="J4920" t="s">
        <v>99</v>
      </c>
    </row>
    <row r="4921" ht="15">
      <c r="J4921" t="s">
        <v>99</v>
      </c>
    </row>
    <row r="4922" ht="15">
      <c r="J4922" t="s">
        <v>99</v>
      </c>
    </row>
    <row r="4923" ht="15">
      <c r="J4923" t="s">
        <v>99</v>
      </c>
    </row>
    <row r="4924" ht="15">
      <c r="J4924" t="s">
        <v>99</v>
      </c>
    </row>
    <row r="4925" ht="15">
      <c r="J4925" t="s">
        <v>99</v>
      </c>
    </row>
    <row r="4926" ht="15">
      <c r="J4926" t="s">
        <v>99</v>
      </c>
    </row>
    <row r="4927" ht="15">
      <c r="J4927" t="s">
        <v>99</v>
      </c>
    </row>
    <row r="4928" ht="15">
      <c r="J4928" t="s">
        <v>99</v>
      </c>
    </row>
    <row r="4929" ht="15">
      <c r="J4929" t="s">
        <v>99</v>
      </c>
    </row>
    <row r="4930" ht="15">
      <c r="J4930" t="s">
        <v>99</v>
      </c>
    </row>
    <row r="4931" ht="15">
      <c r="J4931" t="s">
        <v>99</v>
      </c>
    </row>
    <row r="4932" ht="15">
      <c r="J4932" t="s">
        <v>99</v>
      </c>
    </row>
    <row r="4933" ht="15">
      <c r="J4933" t="s">
        <v>99</v>
      </c>
    </row>
    <row r="4934" ht="15">
      <c r="J4934" t="s">
        <v>99</v>
      </c>
    </row>
    <row r="4935" ht="15">
      <c r="J4935" t="s">
        <v>99</v>
      </c>
    </row>
    <row r="4936" ht="15">
      <c r="J4936" t="s">
        <v>99</v>
      </c>
    </row>
    <row r="4937" ht="15">
      <c r="J4937" t="s">
        <v>99</v>
      </c>
    </row>
    <row r="4938" ht="15">
      <c r="J4938" t="s">
        <v>99</v>
      </c>
    </row>
    <row r="4939" ht="15">
      <c r="J4939" t="s">
        <v>99</v>
      </c>
    </row>
    <row r="4940" ht="15">
      <c r="J4940" t="s">
        <v>99</v>
      </c>
    </row>
    <row r="4941" ht="15">
      <c r="J4941" t="s">
        <v>99</v>
      </c>
    </row>
    <row r="4942" ht="15">
      <c r="J4942" t="s">
        <v>99</v>
      </c>
    </row>
    <row r="4943" ht="15">
      <c r="J4943" t="s">
        <v>99</v>
      </c>
    </row>
    <row r="4944" ht="15">
      <c r="J4944" t="s">
        <v>99</v>
      </c>
    </row>
    <row r="4945" ht="15">
      <c r="J4945" t="s">
        <v>99</v>
      </c>
    </row>
    <row r="4946" ht="15">
      <c r="J4946" t="s">
        <v>99</v>
      </c>
    </row>
    <row r="4947" ht="15">
      <c r="J4947" t="s">
        <v>99</v>
      </c>
    </row>
    <row r="4948" ht="15">
      <c r="J4948" t="s">
        <v>99</v>
      </c>
    </row>
    <row r="4949" ht="15">
      <c r="J4949" t="s">
        <v>99</v>
      </c>
    </row>
    <row r="4950" ht="15">
      <c r="J4950" t="s">
        <v>99</v>
      </c>
    </row>
    <row r="4951" ht="15">
      <c r="J4951" t="s">
        <v>99</v>
      </c>
    </row>
    <row r="4952" ht="15">
      <c r="J4952" t="s">
        <v>99</v>
      </c>
    </row>
    <row r="4953" ht="15">
      <c r="J4953" t="s">
        <v>99</v>
      </c>
    </row>
    <row r="4954" ht="15">
      <c r="J4954" t="s">
        <v>99</v>
      </c>
    </row>
    <row r="4955" ht="15">
      <c r="J4955" t="s">
        <v>99</v>
      </c>
    </row>
    <row r="4956" ht="15">
      <c r="J4956" t="s">
        <v>99</v>
      </c>
    </row>
    <row r="4957" ht="15">
      <c r="J4957" t="s">
        <v>99</v>
      </c>
    </row>
    <row r="4958" ht="15">
      <c r="J4958" t="s">
        <v>99</v>
      </c>
    </row>
    <row r="4959" ht="15">
      <c r="J4959" t="s">
        <v>99</v>
      </c>
    </row>
    <row r="4960" ht="15">
      <c r="J4960" t="s">
        <v>99</v>
      </c>
    </row>
    <row r="4961" ht="15">
      <c r="J4961" t="s">
        <v>99</v>
      </c>
    </row>
    <row r="4962" ht="15">
      <c r="J4962" t="s">
        <v>99</v>
      </c>
    </row>
    <row r="4963" ht="15">
      <c r="J4963" t="s">
        <v>99</v>
      </c>
    </row>
    <row r="4964" ht="15">
      <c r="J4964" t="s">
        <v>99</v>
      </c>
    </row>
    <row r="4965" ht="15">
      <c r="J4965" t="s">
        <v>99</v>
      </c>
    </row>
    <row r="4966" ht="15">
      <c r="J4966" t="s">
        <v>99</v>
      </c>
    </row>
    <row r="4967" ht="15">
      <c r="J4967" t="s">
        <v>99</v>
      </c>
    </row>
    <row r="4968" ht="15">
      <c r="J4968" t="s">
        <v>99</v>
      </c>
    </row>
    <row r="4969" ht="15">
      <c r="J4969" t="s">
        <v>99</v>
      </c>
    </row>
    <row r="4970" ht="15">
      <c r="J4970" t="s">
        <v>99</v>
      </c>
    </row>
    <row r="4971" ht="15">
      <c r="J4971" t="s">
        <v>99</v>
      </c>
    </row>
    <row r="4972" ht="15">
      <c r="J4972" t="s">
        <v>99</v>
      </c>
    </row>
    <row r="4973" ht="15">
      <c r="J4973" t="s">
        <v>99</v>
      </c>
    </row>
    <row r="4974" ht="15">
      <c r="J4974" t="s">
        <v>99</v>
      </c>
    </row>
    <row r="4975" ht="15">
      <c r="J4975" t="s">
        <v>99</v>
      </c>
    </row>
    <row r="4976" ht="15">
      <c r="J4976" t="s">
        <v>99</v>
      </c>
    </row>
    <row r="4977" ht="15">
      <c r="J4977" t="s">
        <v>99</v>
      </c>
    </row>
    <row r="4978" ht="15">
      <c r="J4978" t="s">
        <v>99</v>
      </c>
    </row>
    <row r="4979" ht="15">
      <c r="J4979" t="s">
        <v>99</v>
      </c>
    </row>
    <row r="4980" ht="15">
      <c r="J4980" t="s">
        <v>99</v>
      </c>
    </row>
    <row r="4981" ht="15">
      <c r="J4981" t="s">
        <v>99</v>
      </c>
    </row>
    <row r="4982" ht="15">
      <c r="J4982" t="s">
        <v>99</v>
      </c>
    </row>
    <row r="4983" ht="15">
      <c r="J4983" t="s">
        <v>99</v>
      </c>
    </row>
    <row r="4984" ht="15">
      <c r="J4984" t="s">
        <v>99</v>
      </c>
    </row>
    <row r="4985" ht="15">
      <c r="J4985" t="s">
        <v>99</v>
      </c>
    </row>
    <row r="4986" ht="15">
      <c r="J4986" t="s">
        <v>99</v>
      </c>
    </row>
    <row r="4987" ht="15">
      <c r="J4987" t="s">
        <v>99</v>
      </c>
    </row>
    <row r="4988" ht="15">
      <c r="J4988" t="s">
        <v>99</v>
      </c>
    </row>
    <row r="4989" ht="15">
      <c r="J4989" t="s">
        <v>99</v>
      </c>
    </row>
    <row r="4990" ht="15">
      <c r="J4990" t="s">
        <v>99</v>
      </c>
    </row>
    <row r="4991" ht="15">
      <c r="J4991" t="s">
        <v>99</v>
      </c>
    </row>
    <row r="4992" ht="15">
      <c r="J4992" t="s">
        <v>99</v>
      </c>
    </row>
    <row r="4993" ht="15">
      <c r="J4993" t="s">
        <v>99</v>
      </c>
    </row>
    <row r="4994" ht="15">
      <c r="J4994" t="s">
        <v>99</v>
      </c>
    </row>
    <row r="4995" ht="15">
      <c r="J4995" t="s">
        <v>99</v>
      </c>
    </row>
    <row r="4996" ht="15">
      <c r="J4996" t="s">
        <v>99</v>
      </c>
    </row>
    <row r="4997" ht="15">
      <c r="J4997" t="s">
        <v>99</v>
      </c>
    </row>
    <row r="4998" ht="15">
      <c r="J4998" t="s">
        <v>99</v>
      </c>
    </row>
    <row r="4999" ht="15">
      <c r="J4999" t="s">
        <v>99</v>
      </c>
    </row>
    <row r="5000" ht="15">
      <c r="J5000" t="s">
        <v>99</v>
      </c>
    </row>
    <row r="5001" ht="15">
      <c r="J5001" t="s">
        <v>99</v>
      </c>
    </row>
    <row r="5002" ht="15">
      <c r="J5002" t="s">
        <v>99</v>
      </c>
    </row>
    <row r="5003" ht="15">
      <c r="J5003" t="s">
        <v>99</v>
      </c>
    </row>
    <row r="5004" ht="15">
      <c r="J5004" t="s">
        <v>99</v>
      </c>
    </row>
    <row r="5005" ht="15">
      <c r="J5005" t="s">
        <v>99</v>
      </c>
    </row>
    <row r="5006" ht="15">
      <c r="J5006" t="s">
        <v>99</v>
      </c>
    </row>
    <row r="5007" ht="15">
      <c r="J5007" t="s">
        <v>99</v>
      </c>
    </row>
    <row r="5008" ht="15">
      <c r="J5008" t="s">
        <v>99</v>
      </c>
    </row>
    <row r="5009" ht="15">
      <c r="J5009" t="s">
        <v>99</v>
      </c>
    </row>
    <row r="5010" ht="15">
      <c r="J5010" t="s">
        <v>99</v>
      </c>
    </row>
    <row r="5011" ht="15">
      <c r="J5011" t="s">
        <v>99</v>
      </c>
    </row>
    <row r="5012" ht="15">
      <c r="J5012" t="s">
        <v>99</v>
      </c>
    </row>
    <row r="5013" ht="15">
      <c r="J5013" t="s">
        <v>99</v>
      </c>
    </row>
    <row r="5014" ht="15">
      <c r="J5014" t="s">
        <v>99</v>
      </c>
    </row>
    <row r="5015" ht="15">
      <c r="J5015" t="s">
        <v>99</v>
      </c>
    </row>
    <row r="5016" ht="15">
      <c r="J5016" t="s">
        <v>99</v>
      </c>
    </row>
    <row r="5017" ht="15">
      <c r="J5017" t="s">
        <v>99</v>
      </c>
    </row>
    <row r="5018" ht="15">
      <c r="J5018" t="s">
        <v>99</v>
      </c>
    </row>
    <row r="5019" ht="15">
      <c r="J5019" t="s">
        <v>99</v>
      </c>
    </row>
    <row r="5020" ht="15">
      <c r="J5020" t="s">
        <v>99</v>
      </c>
    </row>
    <row r="5021" ht="15">
      <c r="J5021" t="s">
        <v>99</v>
      </c>
    </row>
    <row r="5022" ht="15">
      <c r="J5022" t="s">
        <v>99</v>
      </c>
    </row>
    <row r="5023" ht="15">
      <c r="J5023" t="s">
        <v>99</v>
      </c>
    </row>
    <row r="5024" ht="15">
      <c r="J5024" t="s">
        <v>99</v>
      </c>
    </row>
    <row r="5025" ht="15">
      <c r="J5025" t="s">
        <v>99</v>
      </c>
    </row>
    <row r="5026" ht="15">
      <c r="J5026" t="s">
        <v>99</v>
      </c>
    </row>
    <row r="5027" ht="15">
      <c r="J5027" t="s">
        <v>99</v>
      </c>
    </row>
    <row r="5028" ht="15">
      <c r="J5028" t="s">
        <v>99</v>
      </c>
    </row>
    <row r="5029" ht="15">
      <c r="J5029" t="s">
        <v>99</v>
      </c>
    </row>
    <row r="5030" ht="15">
      <c r="J5030" t="s">
        <v>99</v>
      </c>
    </row>
    <row r="5031" ht="15">
      <c r="J5031" t="s">
        <v>99</v>
      </c>
    </row>
    <row r="5032" ht="15">
      <c r="J5032" t="s">
        <v>99</v>
      </c>
    </row>
    <row r="5033" ht="15">
      <c r="J5033" t="s">
        <v>99</v>
      </c>
    </row>
    <row r="5034" ht="15">
      <c r="J5034" t="s">
        <v>99</v>
      </c>
    </row>
    <row r="5035" ht="15">
      <c r="J5035" t="s">
        <v>99</v>
      </c>
    </row>
    <row r="5036" ht="15">
      <c r="J5036" t="s">
        <v>99</v>
      </c>
    </row>
    <row r="5037" ht="15">
      <c r="J5037" t="s">
        <v>99</v>
      </c>
    </row>
    <row r="5038" ht="15">
      <c r="J5038" t="s">
        <v>99</v>
      </c>
    </row>
    <row r="5039" ht="15">
      <c r="J5039" t="s">
        <v>99</v>
      </c>
    </row>
    <row r="5040" ht="15">
      <c r="J5040" t="s">
        <v>99</v>
      </c>
    </row>
    <row r="5041" ht="15">
      <c r="J5041" t="s">
        <v>99</v>
      </c>
    </row>
    <row r="5042" ht="15">
      <c r="J5042" t="s">
        <v>99</v>
      </c>
    </row>
    <row r="5043" ht="15">
      <c r="J5043" t="s">
        <v>99</v>
      </c>
    </row>
    <row r="5044" ht="15">
      <c r="J5044" t="s">
        <v>99</v>
      </c>
    </row>
    <row r="5045" ht="15">
      <c r="J5045" t="s">
        <v>99</v>
      </c>
    </row>
    <row r="5046" ht="15">
      <c r="J5046" t="s">
        <v>99</v>
      </c>
    </row>
    <row r="5047" ht="15">
      <c r="J5047" t="s">
        <v>99</v>
      </c>
    </row>
    <row r="5048" ht="15">
      <c r="J5048" t="s">
        <v>99</v>
      </c>
    </row>
    <row r="5049" ht="15">
      <c r="J5049" t="s">
        <v>99</v>
      </c>
    </row>
    <row r="5050" ht="15">
      <c r="J5050" t="s">
        <v>99</v>
      </c>
    </row>
    <row r="5051" ht="15">
      <c r="J5051" t="s">
        <v>99</v>
      </c>
    </row>
    <row r="5052" ht="15">
      <c r="J5052" t="s">
        <v>99</v>
      </c>
    </row>
    <row r="5053" ht="15">
      <c r="J5053" t="s">
        <v>99</v>
      </c>
    </row>
    <row r="5054" ht="15">
      <c r="J5054" t="s">
        <v>99</v>
      </c>
    </row>
    <row r="5055" ht="15">
      <c r="J5055" t="s">
        <v>99</v>
      </c>
    </row>
    <row r="5056" ht="15">
      <c r="J5056" t="s">
        <v>99</v>
      </c>
    </row>
    <row r="5057" ht="15">
      <c r="J5057" t="s">
        <v>99</v>
      </c>
    </row>
    <row r="5058" ht="15">
      <c r="J5058" t="s">
        <v>99</v>
      </c>
    </row>
    <row r="5059" ht="15">
      <c r="J5059" t="s">
        <v>99</v>
      </c>
    </row>
    <row r="5060" ht="15">
      <c r="J5060" t="s">
        <v>99</v>
      </c>
    </row>
    <row r="5061" ht="15">
      <c r="J5061" t="s">
        <v>99</v>
      </c>
    </row>
    <row r="5062" ht="15">
      <c r="J5062" t="s">
        <v>99</v>
      </c>
    </row>
    <row r="5063" ht="15">
      <c r="J5063" t="s">
        <v>99</v>
      </c>
    </row>
    <row r="5064" ht="15">
      <c r="J5064" t="s">
        <v>99</v>
      </c>
    </row>
    <row r="5065" ht="15">
      <c r="J5065" t="s">
        <v>99</v>
      </c>
    </row>
    <row r="5066" ht="15">
      <c r="J5066" t="s">
        <v>99</v>
      </c>
    </row>
    <row r="5067" ht="15">
      <c r="J5067" t="s">
        <v>99</v>
      </c>
    </row>
    <row r="5068" ht="15">
      <c r="J5068" t="s">
        <v>99</v>
      </c>
    </row>
    <row r="5069" ht="15">
      <c r="J5069" t="s">
        <v>99</v>
      </c>
    </row>
    <row r="5070" ht="15">
      <c r="J5070" t="s">
        <v>99</v>
      </c>
    </row>
    <row r="5071" ht="15">
      <c r="J5071" t="s">
        <v>99</v>
      </c>
    </row>
    <row r="5072" ht="15">
      <c r="J5072" t="s">
        <v>99</v>
      </c>
    </row>
    <row r="5073" ht="15">
      <c r="J5073" t="s">
        <v>99</v>
      </c>
    </row>
    <row r="5074" ht="15">
      <c r="J5074" t="s">
        <v>99</v>
      </c>
    </row>
    <row r="5075" ht="15">
      <c r="J5075" t="s">
        <v>99</v>
      </c>
    </row>
    <row r="5076" ht="15">
      <c r="J5076" t="s">
        <v>99</v>
      </c>
    </row>
    <row r="5077" ht="15">
      <c r="J5077" t="s">
        <v>99</v>
      </c>
    </row>
    <row r="5078" ht="15">
      <c r="J5078" t="s">
        <v>99</v>
      </c>
    </row>
    <row r="5079" ht="15">
      <c r="J5079" t="s">
        <v>99</v>
      </c>
    </row>
    <row r="5080" ht="15">
      <c r="J5080" t="s">
        <v>99</v>
      </c>
    </row>
    <row r="5081" ht="15">
      <c r="J5081" t="s">
        <v>99</v>
      </c>
    </row>
    <row r="5082" ht="15">
      <c r="J5082" t="s">
        <v>99</v>
      </c>
    </row>
    <row r="5083" ht="15">
      <c r="J5083" t="s">
        <v>99</v>
      </c>
    </row>
    <row r="5084" ht="15">
      <c r="J5084" t="s">
        <v>99</v>
      </c>
    </row>
    <row r="5085" ht="15">
      <c r="J5085" t="s">
        <v>99</v>
      </c>
    </row>
    <row r="5086" ht="15">
      <c r="J5086" t="s">
        <v>99</v>
      </c>
    </row>
    <row r="5087" ht="15">
      <c r="J5087" t="s">
        <v>99</v>
      </c>
    </row>
    <row r="5088" ht="15">
      <c r="J5088" t="s">
        <v>99</v>
      </c>
    </row>
    <row r="5089" ht="15">
      <c r="J5089" t="s">
        <v>99</v>
      </c>
    </row>
    <row r="5090" ht="15">
      <c r="J5090" t="s">
        <v>99</v>
      </c>
    </row>
    <row r="5091" ht="15">
      <c r="J5091" t="s">
        <v>99</v>
      </c>
    </row>
    <row r="5092" ht="15">
      <c r="J5092" t="s">
        <v>99</v>
      </c>
    </row>
    <row r="5093" ht="15">
      <c r="J5093" t="s">
        <v>99</v>
      </c>
    </row>
    <row r="5094" ht="15">
      <c r="J5094" t="s">
        <v>99</v>
      </c>
    </row>
    <row r="5095" ht="15">
      <c r="J5095" t="s">
        <v>99</v>
      </c>
    </row>
    <row r="5096" ht="15">
      <c r="J5096" t="s">
        <v>99</v>
      </c>
    </row>
    <row r="5097" ht="15">
      <c r="J5097" t="s">
        <v>99</v>
      </c>
    </row>
    <row r="5098" ht="15">
      <c r="J5098" t="s">
        <v>99</v>
      </c>
    </row>
    <row r="5099" ht="15">
      <c r="J5099" t="s">
        <v>99</v>
      </c>
    </row>
    <row r="5100" ht="15">
      <c r="J5100" t="s">
        <v>99</v>
      </c>
    </row>
    <row r="5101" ht="15">
      <c r="J5101" t="s">
        <v>99</v>
      </c>
    </row>
    <row r="5102" ht="15">
      <c r="J5102" t="s">
        <v>99</v>
      </c>
    </row>
    <row r="5103" ht="15">
      <c r="J5103" t="s">
        <v>99</v>
      </c>
    </row>
    <row r="5104" ht="15">
      <c r="J5104" t="s">
        <v>99</v>
      </c>
    </row>
    <row r="5105" ht="15">
      <c r="J5105" t="s">
        <v>99</v>
      </c>
    </row>
    <row r="5106" ht="15">
      <c r="J5106" t="s">
        <v>99</v>
      </c>
    </row>
    <row r="5107" ht="15">
      <c r="J5107" t="s">
        <v>99</v>
      </c>
    </row>
    <row r="5108" ht="15">
      <c r="J5108" t="s">
        <v>99</v>
      </c>
    </row>
    <row r="5109" ht="15">
      <c r="J5109" t="s">
        <v>99</v>
      </c>
    </row>
    <row r="5110" ht="15">
      <c r="J5110" t="s">
        <v>99</v>
      </c>
    </row>
    <row r="5111" ht="15">
      <c r="J5111" t="s">
        <v>99</v>
      </c>
    </row>
    <row r="5112" ht="15">
      <c r="J5112" t="s">
        <v>99</v>
      </c>
    </row>
    <row r="5113" ht="15">
      <c r="J5113" t="s">
        <v>99</v>
      </c>
    </row>
    <row r="5114" ht="15">
      <c r="J5114" t="s">
        <v>99</v>
      </c>
    </row>
    <row r="5115" ht="15">
      <c r="J5115" t="s">
        <v>99</v>
      </c>
    </row>
    <row r="5116" ht="15">
      <c r="J5116" t="s">
        <v>99</v>
      </c>
    </row>
    <row r="5117" ht="15">
      <c r="J5117" t="s">
        <v>99</v>
      </c>
    </row>
    <row r="5118" ht="15">
      <c r="J5118" t="s">
        <v>99</v>
      </c>
    </row>
    <row r="5119" ht="15">
      <c r="J5119" t="s">
        <v>99</v>
      </c>
    </row>
    <row r="5120" ht="15">
      <c r="J5120" t="s">
        <v>99</v>
      </c>
    </row>
    <row r="5121" ht="15">
      <c r="J5121" t="s">
        <v>99</v>
      </c>
    </row>
    <row r="5122" ht="15">
      <c r="J5122" t="s">
        <v>99</v>
      </c>
    </row>
    <row r="5123" ht="15">
      <c r="J5123" t="s">
        <v>99</v>
      </c>
    </row>
    <row r="5124" ht="15">
      <c r="J5124" t="s">
        <v>99</v>
      </c>
    </row>
    <row r="5125" ht="15">
      <c r="J5125" t="s">
        <v>99</v>
      </c>
    </row>
    <row r="5126" ht="15">
      <c r="J5126" t="s">
        <v>99</v>
      </c>
    </row>
    <row r="5127" ht="15">
      <c r="J5127" t="s">
        <v>99</v>
      </c>
    </row>
    <row r="5128" ht="15">
      <c r="J5128" t="s">
        <v>99</v>
      </c>
    </row>
    <row r="5129" ht="15">
      <c r="J5129" t="s">
        <v>99</v>
      </c>
    </row>
    <row r="5130" ht="15">
      <c r="J5130" t="s">
        <v>99</v>
      </c>
    </row>
    <row r="5131" ht="15">
      <c r="J5131" t="s">
        <v>99</v>
      </c>
    </row>
    <row r="5132" ht="15">
      <c r="J5132" t="s">
        <v>99</v>
      </c>
    </row>
    <row r="5133" ht="15">
      <c r="J5133" t="s">
        <v>99</v>
      </c>
    </row>
    <row r="5134" ht="15">
      <c r="J5134" t="s">
        <v>99</v>
      </c>
    </row>
    <row r="5135" ht="15">
      <c r="J5135" t="s">
        <v>99</v>
      </c>
    </row>
    <row r="5136" ht="15">
      <c r="J5136" t="s">
        <v>99</v>
      </c>
    </row>
    <row r="5137" ht="15">
      <c r="J5137" t="s">
        <v>99</v>
      </c>
    </row>
    <row r="5138" ht="15">
      <c r="J5138" t="s">
        <v>99</v>
      </c>
    </row>
    <row r="5139" ht="15">
      <c r="J5139" t="s">
        <v>99</v>
      </c>
    </row>
    <row r="5140" ht="15">
      <c r="J5140" t="s">
        <v>99</v>
      </c>
    </row>
    <row r="5141" ht="15">
      <c r="J5141" t="s">
        <v>99</v>
      </c>
    </row>
    <row r="5142" ht="15">
      <c r="J5142" t="s">
        <v>99</v>
      </c>
    </row>
    <row r="5143" ht="15">
      <c r="J5143" t="s">
        <v>99</v>
      </c>
    </row>
    <row r="5144" ht="15">
      <c r="J5144" t="s">
        <v>99</v>
      </c>
    </row>
    <row r="5145" ht="15">
      <c r="J5145" t="s">
        <v>99</v>
      </c>
    </row>
    <row r="5146" ht="15">
      <c r="J5146" t="s">
        <v>99</v>
      </c>
    </row>
    <row r="5147" ht="15">
      <c r="J5147" t="s">
        <v>99</v>
      </c>
    </row>
    <row r="5148" ht="15">
      <c r="J5148" t="s">
        <v>99</v>
      </c>
    </row>
    <row r="5149" ht="15">
      <c r="J5149" t="s">
        <v>99</v>
      </c>
    </row>
    <row r="5150" ht="15">
      <c r="J5150" t="s">
        <v>99</v>
      </c>
    </row>
    <row r="5151" ht="15">
      <c r="J5151" t="s">
        <v>99</v>
      </c>
    </row>
    <row r="5152" ht="15">
      <c r="J5152" t="s">
        <v>99</v>
      </c>
    </row>
    <row r="5153" ht="15">
      <c r="J5153" t="s">
        <v>99</v>
      </c>
    </row>
    <row r="5154" ht="15">
      <c r="J5154" t="s">
        <v>99</v>
      </c>
    </row>
    <row r="5155" ht="15">
      <c r="J5155" t="s">
        <v>99</v>
      </c>
    </row>
    <row r="5156" ht="15">
      <c r="J5156" t="s">
        <v>99</v>
      </c>
    </row>
    <row r="5157" ht="15">
      <c r="J5157" t="s">
        <v>99</v>
      </c>
    </row>
    <row r="5158" ht="15">
      <c r="J5158" t="s">
        <v>99</v>
      </c>
    </row>
    <row r="5159" ht="15">
      <c r="J5159" t="s">
        <v>99</v>
      </c>
    </row>
    <row r="5160" ht="15">
      <c r="J5160" t="s">
        <v>99</v>
      </c>
    </row>
    <row r="5161" ht="15">
      <c r="J5161" t="s">
        <v>99</v>
      </c>
    </row>
    <row r="5162" ht="15">
      <c r="J5162" t="s">
        <v>99</v>
      </c>
    </row>
    <row r="5163" ht="15">
      <c r="J5163" t="s">
        <v>99</v>
      </c>
    </row>
    <row r="5164" ht="15">
      <c r="J5164" t="s">
        <v>99</v>
      </c>
    </row>
    <row r="5165" ht="15">
      <c r="J5165" t="s">
        <v>99</v>
      </c>
    </row>
    <row r="5166" ht="15">
      <c r="J5166" t="s">
        <v>99</v>
      </c>
    </row>
    <row r="5167" ht="15">
      <c r="J5167" t="s">
        <v>99</v>
      </c>
    </row>
    <row r="5168" ht="15">
      <c r="J5168" t="s">
        <v>99</v>
      </c>
    </row>
    <row r="5169" ht="15">
      <c r="J5169" t="s">
        <v>99</v>
      </c>
    </row>
    <row r="5170" ht="15">
      <c r="J5170" t="s">
        <v>99</v>
      </c>
    </row>
    <row r="5171" ht="15">
      <c r="J5171" t="s">
        <v>99</v>
      </c>
    </row>
    <row r="5172" ht="15">
      <c r="J5172" t="s">
        <v>99</v>
      </c>
    </row>
    <row r="5173" ht="15">
      <c r="J5173" t="s">
        <v>99</v>
      </c>
    </row>
    <row r="5174" ht="15">
      <c r="J5174" t="s">
        <v>99</v>
      </c>
    </row>
    <row r="5175" ht="15">
      <c r="J5175" t="s">
        <v>99</v>
      </c>
    </row>
    <row r="5176" ht="15">
      <c r="J5176" t="s">
        <v>99</v>
      </c>
    </row>
    <row r="5177" ht="15">
      <c r="J5177" t="s">
        <v>99</v>
      </c>
    </row>
    <row r="5178" ht="15">
      <c r="J5178" t="s">
        <v>99</v>
      </c>
    </row>
    <row r="5179" ht="15">
      <c r="J5179" t="s">
        <v>99</v>
      </c>
    </row>
    <row r="5180" ht="15">
      <c r="J5180" t="s">
        <v>99</v>
      </c>
    </row>
    <row r="5181" ht="15">
      <c r="J5181" t="s">
        <v>99</v>
      </c>
    </row>
    <row r="5182" ht="15">
      <c r="J5182" t="s">
        <v>99</v>
      </c>
    </row>
    <row r="5183" ht="15">
      <c r="J5183" t="s">
        <v>99</v>
      </c>
    </row>
    <row r="5184" ht="15">
      <c r="J5184" t="s">
        <v>99</v>
      </c>
    </row>
    <row r="5185" ht="15">
      <c r="J5185" t="s">
        <v>99</v>
      </c>
    </row>
    <row r="5186" ht="15">
      <c r="J5186" t="s">
        <v>99</v>
      </c>
    </row>
    <row r="5187" ht="15">
      <c r="J5187" t="s">
        <v>99</v>
      </c>
    </row>
    <row r="5188" ht="15">
      <c r="J5188" t="s">
        <v>99</v>
      </c>
    </row>
    <row r="5189" ht="15">
      <c r="J5189" t="s">
        <v>99</v>
      </c>
    </row>
    <row r="5190" ht="15">
      <c r="J5190" t="s">
        <v>99</v>
      </c>
    </row>
    <row r="5191" ht="15">
      <c r="J5191" t="s">
        <v>99</v>
      </c>
    </row>
    <row r="5192" ht="15">
      <c r="J5192" t="s">
        <v>99</v>
      </c>
    </row>
    <row r="5193" ht="15">
      <c r="J5193" t="s">
        <v>99</v>
      </c>
    </row>
    <row r="5194" ht="15">
      <c r="J5194" t="s">
        <v>99</v>
      </c>
    </row>
    <row r="5195" ht="15">
      <c r="J5195" t="s">
        <v>99</v>
      </c>
    </row>
    <row r="5196" ht="15">
      <c r="J5196" t="s">
        <v>99</v>
      </c>
    </row>
    <row r="5197" ht="15">
      <c r="J5197" t="s">
        <v>99</v>
      </c>
    </row>
    <row r="5198" ht="15">
      <c r="J5198" t="s">
        <v>99</v>
      </c>
    </row>
    <row r="5199" ht="15">
      <c r="J5199" t="s">
        <v>99</v>
      </c>
    </row>
    <row r="5200" ht="15">
      <c r="J5200" t="s">
        <v>99</v>
      </c>
    </row>
    <row r="5201" ht="15">
      <c r="J5201" t="s">
        <v>99</v>
      </c>
    </row>
    <row r="5202" ht="15">
      <c r="J5202" t="s">
        <v>99</v>
      </c>
    </row>
    <row r="5203" ht="15">
      <c r="J5203" t="s">
        <v>99</v>
      </c>
    </row>
    <row r="5204" ht="15">
      <c r="J5204" t="s">
        <v>99</v>
      </c>
    </row>
    <row r="5205" ht="15">
      <c r="J5205" t="s">
        <v>99</v>
      </c>
    </row>
    <row r="5206" ht="15">
      <c r="J5206" t="s">
        <v>99</v>
      </c>
    </row>
    <row r="5207" ht="15">
      <c r="J5207" t="s">
        <v>99</v>
      </c>
    </row>
    <row r="5208" ht="15">
      <c r="J5208" t="s">
        <v>99</v>
      </c>
    </row>
    <row r="5209" ht="15">
      <c r="J5209" t="s">
        <v>99</v>
      </c>
    </row>
    <row r="5210" ht="15">
      <c r="J5210" t="s">
        <v>99</v>
      </c>
    </row>
    <row r="5211" ht="15">
      <c r="J5211" t="s">
        <v>99</v>
      </c>
    </row>
    <row r="5212" ht="15">
      <c r="J5212" t="s">
        <v>99</v>
      </c>
    </row>
    <row r="5213" ht="15">
      <c r="J5213" t="s">
        <v>99</v>
      </c>
    </row>
    <row r="5214" ht="15">
      <c r="J5214" t="s">
        <v>99</v>
      </c>
    </row>
    <row r="5215" ht="15">
      <c r="J5215" t="s">
        <v>99</v>
      </c>
    </row>
    <row r="5216" ht="15">
      <c r="J5216" t="s">
        <v>99</v>
      </c>
    </row>
    <row r="5217" ht="15">
      <c r="J5217" t="s">
        <v>99</v>
      </c>
    </row>
    <row r="5218" ht="15">
      <c r="J5218" t="s">
        <v>99</v>
      </c>
    </row>
    <row r="5219" ht="15">
      <c r="J5219" t="s">
        <v>99</v>
      </c>
    </row>
    <row r="5220" ht="15">
      <c r="J5220" t="s">
        <v>99</v>
      </c>
    </row>
    <row r="5221" ht="15">
      <c r="J5221" t="s">
        <v>99</v>
      </c>
    </row>
    <row r="5222" ht="15">
      <c r="J5222" t="s">
        <v>99</v>
      </c>
    </row>
    <row r="5223" ht="15">
      <c r="J5223" t="s">
        <v>99</v>
      </c>
    </row>
    <row r="5224" ht="15">
      <c r="J5224" t="s">
        <v>99</v>
      </c>
    </row>
    <row r="5225" ht="15">
      <c r="J5225" t="s">
        <v>99</v>
      </c>
    </row>
    <row r="5226" ht="15">
      <c r="J5226" t="s">
        <v>99</v>
      </c>
    </row>
    <row r="5227" ht="15">
      <c r="J5227" t="s">
        <v>99</v>
      </c>
    </row>
    <row r="5228" ht="15">
      <c r="J5228" t="s">
        <v>99</v>
      </c>
    </row>
    <row r="5229" ht="15">
      <c r="J5229" t="s">
        <v>99</v>
      </c>
    </row>
    <row r="5230" ht="15">
      <c r="J5230" t="s">
        <v>99</v>
      </c>
    </row>
    <row r="5231" ht="15">
      <c r="J5231" t="s">
        <v>99</v>
      </c>
    </row>
    <row r="5232" ht="15">
      <c r="J5232" t="s">
        <v>99</v>
      </c>
    </row>
    <row r="5233" ht="15">
      <c r="J5233" t="s">
        <v>99</v>
      </c>
    </row>
    <row r="5234" ht="15">
      <c r="J5234" t="s">
        <v>99</v>
      </c>
    </row>
    <row r="5235" ht="15">
      <c r="J5235" t="s">
        <v>99</v>
      </c>
    </row>
    <row r="5236" ht="15">
      <c r="J5236" t="s">
        <v>99</v>
      </c>
    </row>
    <row r="5237" ht="15">
      <c r="J5237" t="s">
        <v>99</v>
      </c>
    </row>
    <row r="5238" ht="15">
      <c r="J5238" t="s">
        <v>99</v>
      </c>
    </row>
    <row r="5239" ht="15">
      <c r="J5239" t="s">
        <v>99</v>
      </c>
    </row>
    <row r="5240" ht="15">
      <c r="J5240" t="s">
        <v>99</v>
      </c>
    </row>
    <row r="5241" ht="15">
      <c r="J5241" t="s">
        <v>99</v>
      </c>
    </row>
    <row r="5242" ht="15">
      <c r="J5242" t="s">
        <v>99</v>
      </c>
    </row>
    <row r="5243" ht="15">
      <c r="J5243" t="s">
        <v>99</v>
      </c>
    </row>
    <row r="5244" ht="15">
      <c r="J5244" t="s">
        <v>99</v>
      </c>
    </row>
    <row r="5245" ht="15">
      <c r="J5245" t="s">
        <v>99</v>
      </c>
    </row>
    <row r="5246" ht="15">
      <c r="J5246" t="s">
        <v>99</v>
      </c>
    </row>
    <row r="5247" ht="15">
      <c r="J5247" t="s">
        <v>99</v>
      </c>
    </row>
    <row r="5248" ht="15">
      <c r="J5248" t="s">
        <v>99</v>
      </c>
    </row>
    <row r="5249" ht="15">
      <c r="J5249" t="s">
        <v>99</v>
      </c>
    </row>
    <row r="5250" ht="15">
      <c r="J5250" t="s">
        <v>99</v>
      </c>
    </row>
    <row r="5251" ht="15">
      <c r="J5251" t="s">
        <v>99</v>
      </c>
    </row>
    <row r="5252" ht="15">
      <c r="J5252" t="s">
        <v>99</v>
      </c>
    </row>
    <row r="5253" ht="15">
      <c r="J5253" t="s">
        <v>99</v>
      </c>
    </row>
    <row r="5254" ht="15">
      <c r="J5254" t="s">
        <v>99</v>
      </c>
    </row>
    <row r="5255" ht="15">
      <c r="J5255" t="s">
        <v>99</v>
      </c>
    </row>
    <row r="5256" ht="15">
      <c r="J5256" t="s">
        <v>99</v>
      </c>
    </row>
    <row r="5257" ht="15">
      <c r="J5257" t="s">
        <v>99</v>
      </c>
    </row>
    <row r="5258" ht="15">
      <c r="J5258" t="s">
        <v>99</v>
      </c>
    </row>
    <row r="5259" ht="15">
      <c r="J5259" t="s">
        <v>99</v>
      </c>
    </row>
    <row r="5260" ht="15">
      <c r="J5260" t="s">
        <v>99</v>
      </c>
    </row>
    <row r="5261" ht="15">
      <c r="J5261" t="s">
        <v>99</v>
      </c>
    </row>
    <row r="5262" ht="15">
      <c r="J5262" t="s">
        <v>99</v>
      </c>
    </row>
    <row r="5263" ht="15">
      <c r="J5263" t="s">
        <v>99</v>
      </c>
    </row>
    <row r="5264" ht="15">
      <c r="J5264" t="s">
        <v>99</v>
      </c>
    </row>
    <row r="5265" ht="15">
      <c r="J5265" t="s">
        <v>99</v>
      </c>
    </row>
    <row r="5266" ht="15">
      <c r="J5266" t="s">
        <v>99</v>
      </c>
    </row>
    <row r="5267" ht="15">
      <c r="J5267" t="s">
        <v>99</v>
      </c>
    </row>
    <row r="5268" ht="15">
      <c r="J5268" t="s">
        <v>99</v>
      </c>
    </row>
    <row r="5269" ht="15">
      <c r="J5269" t="s">
        <v>99</v>
      </c>
    </row>
    <row r="5270" ht="15">
      <c r="J5270" t="s">
        <v>99</v>
      </c>
    </row>
    <row r="5271" ht="15">
      <c r="J5271" t="s">
        <v>99</v>
      </c>
    </row>
    <row r="5272" ht="15">
      <c r="J5272" t="s">
        <v>99</v>
      </c>
    </row>
    <row r="5273" ht="15">
      <c r="J5273" t="s">
        <v>99</v>
      </c>
    </row>
    <row r="5274" ht="15">
      <c r="J5274" t="s">
        <v>99</v>
      </c>
    </row>
    <row r="5275" ht="15">
      <c r="J5275" t="s">
        <v>99</v>
      </c>
    </row>
    <row r="5276" ht="15">
      <c r="J5276" t="s">
        <v>99</v>
      </c>
    </row>
    <row r="5277" ht="15">
      <c r="J5277" t="s">
        <v>99</v>
      </c>
    </row>
    <row r="5278" ht="15">
      <c r="J5278" t="s">
        <v>99</v>
      </c>
    </row>
    <row r="5279" ht="15">
      <c r="J5279" t="s">
        <v>99</v>
      </c>
    </row>
    <row r="5280" ht="15">
      <c r="J5280" t="s">
        <v>99</v>
      </c>
    </row>
    <row r="5281" ht="15">
      <c r="J5281" t="s">
        <v>99</v>
      </c>
    </row>
    <row r="5282" ht="15">
      <c r="J5282" t="s">
        <v>99</v>
      </c>
    </row>
    <row r="5283" ht="15">
      <c r="J5283" t="s">
        <v>99</v>
      </c>
    </row>
    <row r="5284" ht="15">
      <c r="J5284" t="s">
        <v>99</v>
      </c>
    </row>
    <row r="5285" ht="15">
      <c r="J5285" t="s">
        <v>99</v>
      </c>
    </row>
    <row r="5286" ht="15">
      <c r="J5286" t="s">
        <v>99</v>
      </c>
    </row>
    <row r="5287" ht="15">
      <c r="J5287" t="s">
        <v>99</v>
      </c>
    </row>
    <row r="5288" ht="15">
      <c r="J5288" t="s">
        <v>99</v>
      </c>
    </row>
    <row r="5289" ht="15">
      <c r="J5289" t="s">
        <v>99</v>
      </c>
    </row>
    <row r="5290" ht="15">
      <c r="J5290" t="s">
        <v>99</v>
      </c>
    </row>
    <row r="5291" ht="15">
      <c r="J5291" t="s">
        <v>99</v>
      </c>
    </row>
    <row r="5292" ht="15">
      <c r="J5292" t="s">
        <v>99</v>
      </c>
    </row>
    <row r="5293" ht="15">
      <c r="J5293" t="s">
        <v>99</v>
      </c>
    </row>
    <row r="5294" ht="15">
      <c r="J5294" t="s">
        <v>99</v>
      </c>
    </row>
    <row r="5295" ht="15">
      <c r="J5295" t="s">
        <v>99</v>
      </c>
    </row>
    <row r="5296" ht="15">
      <c r="J5296" t="s">
        <v>99</v>
      </c>
    </row>
    <row r="5297" ht="15">
      <c r="J5297" t="s">
        <v>99</v>
      </c>
    </row>
    <row r="5298" ht="15">
      <c r="J5298" t="s">
        <v>99</v>
      </c>
    </row>
    <row r="5299" ht="15">
      <c r="J5299" t="s">
        <v>99</v>
      </c>
    </row>
    <row r="5300" ht="15">
      <c r="J5300" t="s">
        <v>99</v>
      </c>
    </row>
    <row r="5301" ht="15">
      <c r="J5301" t="s">
        <v>99</v>
      </c>
    </row>
    <row r="5302" ht="15">
      <c r="J5302" t="s">
        <v>99</v>
      </c>
    </row>
    <row r="5303" ht="15">
      <c r="J5303" t="s">
        <v>99</v>
      </c>
    </row>
    <row r="5304" ht="15">
      <c r="J5304" t="s">
        <v>99</v>
      </c>
    </row>
    <row r="5305" ht="15">
      <c r="J5305" t="s">
        <v>99</v>
      </c>
    </row>
    <row r="5306" ht="15">
      <c r="J5306" t="s">
        <v>99</v>
      </c>
    </row>
    <row r="5307" ht="15">
      <c r="J5307" t="s">
        <v>99</v>
      </c>
    </row>
    <row r="5308" ht="15">
      <c r="J5308" t="s">
        <v>99</v>
      </c>
    </row>
    <row r="5309" ht="15">
      <c r="J5309" t="s">
        <v>99</v>
      </c>
    </row>
    <row r="5310" ht="15">
      <c r="J5310" t="s">
        <v>99</v>
      </c>
    </row>
    <row r="5311" ht="15">
      <c r="J5311" t="s">
        <v>99</v>
      </c>
    </row>
    <row r="5312" ht="15">
      <c r="J5312" t="s">
        <v>99</v>
      </c>
    </row>
    <row r="5313" ht="15">
      <c r="J5313" t="s">
        <v>99</v>
      </c>
    </row>
    <row r="5314" ht="15">
      <c r="J5314" t="s">
        <v>99</v>
      </c>
    </row>
    <row r="5315" ht="15">
      <c r="J5315" t="s">
        <v>99</v>
      </c>
    </row>
    <row r="5316" ht="15">
      <c r="J5316" t="s">
        <v>99</v>
      </c>
    </row>
    <row r="5317" ht="15">
      <c r="J5317" t="s">
        <v>99</v>
      </c>
    </row>
    <row r="5318" ht="15">
      <c r="J5318" t="s">
        <v>99</v>
      </c>
    </row>
    <row r="5319" ht="15">
      <c r="J5319" t="s">
        <v>99</v>
      </c>
    </row>
    <row r="5320" ht="15">
      <c r="J5320" t="s">
        <v>99</v>
      </c>
    </row>
    <row r="5321" ht="15">
      <c r="J5321" t="s">
        <v>99</v>
      </c>
    </row>
    <row r="5322" ht="15">
      <c r="J5322" t="s">
        <v>99</v>
      </c>
    </row>
    <row r="5323" ht="15">
      <c r="J5323" t="s">
        <v>99</v>
      </c>
    </row>
    <row r="5324" ht="15">
      <c r="J5324" t="s">
        <v>99</v>
      </c>
    </row>
    <row r="5325" ht="15">
      <c r="J5325" t="s">
        <v>99</v>
      </c>
    </row>
    <row r="5326" ht="15">
      <c r="J5326" t="s">
        <v>99</v>
      </c>
    </row>
    <row r="5327" ht="15">
      <c r="J5327" t="s">
        <v>99</v>
      </c>
    </row>
    <row r="5328" ht="15">
      <c r="J5328" t="s">
        <v>99</v>
      </c>
    </row>
    <row r="5329" ht="15">
      <c r="J5329" t="s">
        <v>99</v>
      </c>
    </row>
    <row r="5330" ht="15">
      <c r="J5330" t="s">
        <v>99</v>
      </c>
    </row>
    <row r="5331" ht="15">
      <c r="J5331" t="s">
        <v>99</v>
      </c>
    </row>
    <row r="5332" ht="15">
      <c r="J5332" t="s">
        <v>99</v>
      </c>
    </row>
    <row r="5333" ht="15">
      <c r="J5333" t="s">
        <v>99</v>
      </c>
    </row>
    <row r="5334" ht="15">
      <c r="J5334" t="s">
        <v>99</v>
      </c>
    </row>
    <row r="5335" ht="15">
      <c r="J5335" t="s">
        <v>99</v>
      </c>
    </row>
    <row r="5336" ht="15">
      <c r="J5336" t="s">
        <v>99</v>
      </c>
    </row>
    <row r="5337" ht="15">
      <c r="J5337" t="s">
        <v>99</v>
      </c>
    </row>
    <row r="5338" ht="15">
      <c r="J5338" t="s">
        <v>99</v>
      </c>
    </row>
    <row r="5339" ht="15">
      <c r="J5339" t="s">
        <v>99</v>
      </c>
    </row>
    <row r="5340" ht="15">
      <c r="J5340" t="s">
        <v>99</v>
      </c>
    </row>
    <row r="5341" ht="15">
      <c r="J5341" t="s">
        <v>99</v>
      </c>
    </row>
    <row r="5342" ht="15">
      <c r="J5342" t="s">
        <v>99</v>
      </c>
    </row>
    <row r="5343" ht="15">
      <c r="J5343" t="s">
        <v>99</v>
      </c>
    </row>
    <row r="5344" ht="15">
      <c r="J5344" t="s">
        <v>99</v>
      </c>
    </row>
    <row r="5345" ht="15">
      <c r="J5345" t="s">
        <v>99</v>
      </c>
    </row>
    <row r="5346" ht="15">
      <c r="J5346" t="s">
        <v>99</v>
      </c>
    </row>
    <row r="5347" ht="15">
      <c r="J5347" t="s">
        <v>99</v>
      </c>
    </row>
    <row r="5348" ht="15">
      <c r="J5348" t="s">
        <v>99</v>
      </c>
    </row>
    <row r="5349" ht="15">
      <c r="J5349" t="s">
        <v>99</v>
      </c>
    </row>
    <row r="5350" ht="15">
      <c r="J5350" t="s">
        <v>99</v>
      </c>
    </row>
    <row r="5351" ht="15">
      <c r="J5351" t="s">
        <v>99</v>
      </c>
    </row>
    <row r="5352" ht="15">
      <c r="J5352" t="s">
        <v>99</v>
      </c>
    </row>
    <row r="5353" ht="15">
      <c r="J5353" t="s">
        <v>99</v>
      </c>
    </row>
    <row r="5354" ht="15">
      <c r="J5354" t="s">
        <v>99</v>
      </c>
    </row>
    <row r="5355" ht="15">
      <c r="J5355" t="s">
        <v>99</v>
      </c>
    </row>
    <row r="5356" ht="15">
      <c r="J5356" t="s">
        <v>99</v>
      </c>
    </row>
    <row r="5357" ht="15">
      <c r="J5357" t="s">
        <v>99</v>
      </c>
    </row>
    <row r="5358" ht="15">
      <c r="J5358" t="s">
        <v>99</v>
      </c>
    </row>
    <row r="5359" ht="15">
      <c r="J5359" t="s">
        <v>99</v>
      </c>
    </row>
    <row r="5360" ht="15">
      <c r="J5360" t="s">
        <v>99</v>
      </c>
    </row>
    <row r="5361" ht="15">
      <c r="J5361" t="s">
        <v>99</v>
      </c>
    </row>
    <row r="5362" ht="15">
      <c r="J5362" t="s">
        <v>99</v>
      </c>
    </row>
    <row r="5363" ht="15">
      <c r="J5363" t="s">
        <v>99</v>
      </c>
    </row>
    <row r="5364" ht="15">
      <c r="J5364" t="s">
        <v>99</v>
      </c>
    </row>
    <row r="5365" ht="15">
      <c r="J5365" t="s">
        <v>99</v>
      </c>
    </row>
    <row r="5366" ht="15">
      <c r="J5366" t="s">
        <v>99</v>
      </c>
    </row>
    <row r="5367" ht="15">
      <c r="J5367" t="s">
        <v>99</v>
      </c>
    </row>
    <row r="5368" ht="15">
      <c r="J5368" t="s">
        <v>99</v>
      </c>
    </row>
    <row r="5369" ht="15">
      <c r="J5369" t="s">
        <v>99</v>
      </c>
    </row>
    <row r="5370" ht="15">
      <c r="J5370" t="s">
        <v>99</v>
      </c>
    </row>
    <row r="5371" ht="15">
      <c r="J5371" t="s">
        <v>99</v>
      </c>
    </row>
    <row r="5372" ht="15">
      <c r="J5372" t="s">
        <v>99</v>
      </c>
    </row>
    <row r="5373" ht="15">
      <c r="J5373" t="s">
        <v>99</v>
      </c>
    </row>
    <row r="5374" ht="15">
      <c r="J5374" t="s">
        <v>99</v>
      </c>
    </row>
    <row r="5375" ht="15">
      <c r="J5375" t="s">
        <v>99</v>
      </c>
    </row>
    <row r="5376" ht="15">
      <c r="J5376" t="s">
        <v>99</v>
      </c>
    </row>
    <row r="5377" ht="15">
      <c r="J5377" t="s">
        <v>99</v>
      </c>
    </row>
    <row r="5378" ht="15">
      <c r="J5378" t="s">
        <v>99</v>
      </c>
    </row>
    <row r="5379" ht="15">
      <c r="J5379" t="s">
        <v>99</v>
      </c>
    </row>
    <row r="5380" ht="15">
      <c r="J5380" t="s">
        <v>99</v>
      </c>
    </row>
    <row r="5381" ht="15">
      <c r="J5381" t="s">
        <v>99</v>
      </c>
    </row>
    <row r="5382" ht="15">
      <c r="J5382" t="s">
        <v>99</v>
      </c>
    </row>
    <row r="5383" ht="15">
      <c r="J5383" t="s">
        <v>99</v>
      </c>
    </row>
    <row r="5384" ht="15">
      <c r="J5384" t="s">
        <v>99</v>
      </c>
    </row>
    <row r="5385" ht="15">
      <c r="J5385" t="s">
        <v>99</v>
      </c>
    </row>
    <row r="5386" ht="15">
      <c r="J5386" t="s">
        <v>99</v>
      </c>
    </row>
    <row r="5387" ht="15">
      <c r="J5387" t="s">
        <v>99</v>
      </c>
    </row>
    <row r="5388" ht="15">
      <c r="J5388" t="s">
        <v>99</v>
      </c>
    </row>
    <row r="5389" ht="15">
      <c r="J5389" t="s">
        <v>99</v>
      </c>
    </row>
    <row r="5390" ht="15">
      <c r="J5390" t="s">
        <v>99</v>
      </c>
    </row>
    <row r="5391" ht="15">
      <c r="J5391" t="s">
        <v>99</v>
      </c>
    </row>
    <row r="5392" ht="15">
      <c r="J5392" t="s">
        <v>99</v>
      </c>
    </row>
    <row r="5393" ht="15">
      <c r="J5393" t="s">
        <v>99</v>
      </c>
    </row>
    <row r="5394" ht="15">
      <c r="J5394" t="s">
        <v>99</v>
      </c>
    </row>
    <row r="5395" ht="15">
      <c r="J5395" t="s">
        <v>99</v>
      </c>
    </row>
    <row r="5396" ht="15">
      <c r="J5396" t="s">
        <v>99</v>
      </c>
    </row>
    <row r="5397" ht="15">
      <c r="J5397" t="s">
        <v>99</v>
      </c>
    </row>
    <row r="5398" ht="15">
      <c r="J5398" t="s">
        <v>99</v>
      </c>
    </row>
    <row r="5399" ht="15">
      <c r="J5399" t="s">
        <v>99</v>
      </c>
    </row>
    <row r="5400" ht="15">
      <c r="J5400" t="s">
        <v>99</v>
      </c>
    </row>
    <row r="5401" ht="15">
      <c r="J5401" t="s">
        <v>99</v>
      </c>
    </row>
    <row r="5402" ht="15">
      <c r="J5402" t="s">
        <v>99</v>
      </c>
    </row>
    <row r="5403" ht="15">
      <c r="J5403" t="s">
        <v>99</v>
      </c>
    </row>
    <row r="5404" ht="15">
      <c r="J5404" t="s">
        <v>99</v>
      </c>
    </row>
    <row r="5405" ht="15">
      <c r="J5405" t="s">
        <v>99</v>
      </c>
    </row>
    <row r="5406" ht="15">
      <c r="J5406" t="s">
        <v>99</v>
      </c>
    </row>
    <row r="5407" ht="15">
      <c r="J5407" t="s">
        <v>99</v>
      </c>
    </row>
    <row r="5408" ht="15">
      <c r="J5408" t="s">
        <v>99</v>
      </c>
    </row>
    <row r="5409" ht="15">
      <c r="J5409" t="s">
        <v>99</v>
      </c>
    </row>
    <row r="5410" ht="15">
      <c r="J5410" t="s">
        <v>99</v>
      </c>
    </row>
    <row r="5411" ht="15">
      <c r="J5411" t="s">
        <v>99</v>
      </c>
    </row>
    <row r="5412" ht="15">
      <c r="J5412" t="s">
        <v>99</v>
      </c>
    </row>
    <row r="5413" ht="15">
      <c r="J5413" t="s">
        <v>99</v>
      </c>
    </row>
    <row r="5414" ht="15">
      <c r="J5414" t="s">
        <v>99</v>
      </c>
    </row>
    <row r="5415" ht="15">
      <c r="J5415" t="s">
        <v>99</v>
      </c>
    </row>
    <row r="5416" ht="15">
      <c r="J5416" t="s">
        <v>99</v>
      </c>
    </row>
    <row r="5417" ht="15">
      <c r="J5417" t="s">
        <v>99</v>
      </c>
    </row>
    <row r="5418" ht="15">
      <c r="J5418" t="s">
        <v>99</v>
      </c>
    </row>
    <row r="5419" ht="15">
      <c r="J5419" t="s">
        <v>99</v>
      </c>
    </row>
    <row r="5420" ht="15">
      <c r="J5420" t="s">
        <v>99</v>
      </c>
    </row>
    <row r="5421" ht="15">
      <c r="J5421" t="s">
        <v>99</v>
      </c>
    </row>
    <row r="5422" ht="15">
      <c r="J5422" t="s">
        <v>99</v>
      </c>
    </row>
    <row r="5423" ht="15">
      <c r="J5423" t="s">
        <v>99</v>
      </c>
    </row>
    <row r="5424" ht="15">
      <c r="J5424" t="s">
        <v>99</v>
      </c>
    </row>
    <row r="5425" ht="15">
      <c r="J5425" t="s">
        <v>99</v>
      </c>
    </row>
    <row r="5426" ht="15">
      <c r="J5426" t="s">
        <v>99</v>
      </c>
    </row>
    <row r="5427" ht="15">
      <c r="J5427" t="s">
        <v>99</v>
      </c>
    </row>
    <row r="5428" ht="15">
      <c r="J5428" t="s">
        <v>99</v>
      </c>
    </row>
    <row r="5429" ht="15">
      <c r="J5429" t="s">
        <v>99</v>
      </c>
    </row>
    <row r="5430" ht="15">
      <c r="J5430" t="s">
        <v>99</v>
      </c>
    </row>
    <row r="5431" ht="15">
      <c r="J5431" t="s">
        <v>99</v>
      </c>
    </row>
    <row r="5432" ht="15">
      <c r="J5432" t="s">
        <v>99</v>
      </c>
    </row>
    <row r="5433" ht="15">
      <c r="J5433" t="s">
        <v>99</v>
      </c>
    </row>
    <row r="5434" ht="15">
      <c r="J5434" t="s">
        <v>99</v>
      </c>
    </row>
    <row r="5435" ht="15">
      <c r="J5435" t="s">
        <v>99</v>
      </c>
    </row>
    <row r="5436" ht="15">
      <c r="J5436" t="s">
        <v>99</v>
      </c>
    </row>
    <row r="5437" ht="15">
      <c r="J5437" t="s">
        <v>99</v>
      </c>
    </row>
    <row r="5438" ht="15">
      <c r="J5438" t="s">
        <v>99</v>
      </c>
    </row>
    <row r="5439" ht="15">
      <c r="J5439" t="s">
        <v>99</v>
      </c>
    </row>
    <row r="5440" ht="15">
      <c r="J5440" t="s">
        <v>99</v>
      </c>
    </row>
    <row r="5441" ht="15">
      <c r="J5441" t="s">
        <v>99</v>
      </c>
    </row>
    <row r="5442" ht="15">
      <c r="J5442" t="s">
        <v>99</v>
      </c>
    </row>
    <row r="5443" ht="15">
      <c r="J5443" t="s">
        <v>99</v>
      </c>
    </row>
    <row r="5444" ht="15">
      <c r="J5444" t="s">
        <v>99</v>
      </c>
    </row>
    <row r="5445" ht="15">
      <c r="J5445" t="s">
        <v>99</v>
      </c>
    </row>
    <row r="5446" ht="15">
      <c r="J5446" t="s">
        <v>99</v>
      </c>
    </row>
    <row r="5447" ht="15">
      <c r="J5447" t="s">
        <v>99</v>
      </c>
    </row>
    <row r="5448" ht="15">
      <c r="J5448" t="s">
        <v>99</v>
      </c>
    </row>
    <row r="5449" ht="15">
      <c r="J5449" t="s">
        <v>99</v>
      </c>
    </row>
    <row r="5450" ht="15">
      <c r="J5450" t="s">
        <v>99</v>
      </c>
    </row>
    <row r="5451" ht="15">
      <c r="J5451" t="s">
        <v>99</v>
      </c>
    </row>
    <row r="5452" ht="15">
      <c r="J5452" t="s">
        <v>99</v>
      </c>
    </row>
    <row r="5453" ht="15">
      <c r="J5453" t="s">
        <v>99</v>
      </c>
    </row>
    <row r="5454" ht="15">
      <c r="J5454" t="s">
        <v>99</v>
      </c>
    </row>
    <row r="5455" ht="15">
      <c r="J5455" t="s">
        <v>99</v>
      </c>
    </row>
    <row r="5456" ht="15">
      <c r="J5456" t="s">
        <v>99</v>
      </c>
    </row>
    <row r="5457" ht="15">
      <c r="J5457" t="s">
        <v>99</v>
      </c>
    </row>
    <row r="5458" ht="15">
      <c r="J5458" t="s">
        <v>99</v>
      </c>
    </row>
    <row r="5459" ht="15">
      <c r="J5459" t="s">
        <v>99</v>
      </c>
    </row>
    <row r="5460" ht="15">
      <c r="J5460" t="s">
        <v>99</v>
      </c>
    </row>
    <row r="5461" ht="15">
      <c r="J5461" t="s">
        <v>99</v>
      </c>
    </row>
    <row r="5462" ht="15">
      <c r="J5462" t="s">
        <v>99</v>
      </c>
    </row>
    <row r="5463" ht="15">
      <c r="J5463" t="s">
        <v>99</v>
      </c>
    </row>
    <row r="5464" ht="15">
      <c r="J5464" t="s">
        <v>99</v>
      </c>
    </row>
    <row r="5465" ht="15">
      <c r="J5465" t="s">
        <v>99</v>
      </c>
    </row>
    <row r="5466" ht="15">
      <c r="J5466" t="s">
        <v>99</v>
      </c>
    </row>
    <row r="5467" ht="15">
      <c r="J5467" t="s">
        <v>99</v>
      </c>
    </row>
    <row r="5468" ht="15">
      <c r="J5468" t="s">
        <v>99</v>
      </c>
    </row>
    <row r="5469" ht="15">
      <c r="J5469" t="s">
        <v>99</v>
      </c>
    </row>
    <row r="5470" ht="15">
      <c r="J5470" t="s">
        <v>99</v>
      </c>
    </row>
    <row r="5471" ht="15">
      <c r="J5471" t="s">
        <v>99</v>
      </c>
    </row>
    <row r="5472" ht="15">
      <c r="J5472" t="s">
        <v>99</v>
      </c>
    </row>
    <row r="5473" ht="15">
      <c r="J5473" t="s">
        <v>99</v>
      </c>
    </row>
    <row r="5474" ht="15">
      <c r="J5474" t="s">
        <v>99</v>
      </c>
    </row>
    <row r="5475" ht="15">
      <c r="J5475" t="s">
        <v>99</v>
      </c>
    </row>
    <row r="5476" ht="15">
      <c r="J5476" t="s">
        <v>99</v>
      </c>
    </row>
    <row r="5477" ht="15">
      <c r="J5477" t="s">
        <v>99</v>
      </c>
    </row>
    <row r="5478" ht="15">
      <c r="J5478" t="s">
        <v>99</v>
      </c>
    </row>
    <row r="5479" ht="15">
      <c r="J5479" t="s">
        <v>99</v>
      </c>
    </row>
    <row r="5480" ht="15">
      <c r="J5480" t="s">
        <v>99</v>
      </c>
    </row>
    <row r="5481" ht="15">
      <c r="J5481" t="s">
        <v>99</v>
      </c>
    </row>
    <row r="5482" ht="15">
      <c r="J5482" t="s">
        <v>99</v>
      </c>
    </row>
    <row r="5483" ht="15">
      <c r="J5483" t="s">
        <v>99</v>
      </c>
    </row>
    <row r="5484" ht="15">
      <c r="J5484" t="s">
        <v>99</v>
      </c>
    </row>
    <row r="5485" ht="15">
      <c r="J5485" t="s">
        <v>99</v>
      </c>
    </row>
    <row r="5486" ht="15">
      <c r="J5486" t="s">
        <v>99</v>
      </c>
    </row>
    <row r="5487" ht="15">
      <c r="J5487" t="s">
        <v>99</v>
      </c>
    </row>
    <row r="5488" ht="15">
      <c r="J5488" t="s">
        <v>99</v>
      </c>
    </row>
    <row r="5489" ht="15">
      <c r="J5489" t="s">
        <v>99</v>
      </c>
    </row>
    <row r="5490" ht="15">
      <c r="J5490" t="s">
        <v>99</v>
      </c>
    </row>
    <row r="5491" ht="15">
      <c r="J5491" t="s">
        <v>99</v>
      </c>
    </row>
    <row r="5492" ht="15">
      <c r="J5492" t="s">
        <v>99</v>
      </c>
    </row>
    <row r="5493" ht="15">
      <c r="J5493" t="s">
        <v>99</v>
      </c>
    </row>
    <row r="5494" ht="15">
      <c r="J5494" t="s">
        <v>99</v>
      </c>
    </row>
    <row r="5495" ht="15">
      <c r="J5495" t="s">
        <v>99</v>
      </c>
    </row>
    <row r="5496" ht="15">
      <c r="J5496" t="s">
        <v>99</v>
      </c>
    </row>
    <row r="5497" ht="15">
      <c r="J5497" t="s">
        <v>99</v>
      </c>
    </row>
    <row r="5498" ht="15">
      <c r="J5498" t="s">
        <v>99</v>
      </c>
    </row>
    <row r="5499" ht="15">
      <c r="J5499" t="s">
        <v>99</v>
      </c>
    </row>
    <row r="5500" ht="15">
      <c r="J5500" t="s">
        <v>99</v>
      </c>
    </row>
    <row r="5501" ht="15">
      <c r="J5501" t="s">
        <v>99</v>
      </c>
    </row>
    <row r="5502" ht="15">
      <c r="J5502" t="s">
        <v>99</v>
      </c>
    </row>
    <row r="5503" ht="15">
      <c r="J5503" t="s">
        <v>99</v>
      </c>
    </row>
    <row r="5504" ht="15">
      <c r="J5504" t="s">
        <v>99</v>
      </c>
    </row>
    <row r="5505" ht="15">
      <c r="J5505" t="s">
        <v>99</v>
      </c>
    </row>
    <row r="5506" ht="15">
      <c r="J5506" t="s">
        <v>99</v>
      </c>
    </row>
    <row r="5507" ht="15">
      <c r="J5507" t="s">
        <v>99</v>
      </c>
    </row>
    <row r="5508" ht="15">
      <c r="J5508" t="s">
        <v>99</v>
      </c>
    </row>
    <row r="5509" ht="15">
      <c r="J5509" t="s">
        <v>99</v>
      </c>
    </row>
    <row r="5510" ht="15">
      <c r="J5510" t="s">
        <v>99</v>
      </c>
    </row>
    <row r="5511" ht="15">
      <c r="J5511" t="s">
        <v>99</v>
      </c>
    </row>
    <row r="5512" ht="15">
      <c r="J5512" t="s">
        <v>99</v>
      </c>
    </row>
    <row r="5513" ht="15">
      <c r="J5513" t="s">
        <v>99</v>
      </c>
    </row>
    <row r="5514" ht="15">
      <c r="J5514" t="s">
        <v>99</v>
      </c>
    </row>
    <row r="5515" ht="15">
      <c r="J5515" t="s">
        <v>99</v>
      </c>
    </row>
    <row r="5516" ht="15">
      <c r="J5516" t="s">
        <v>99</v>
      </c>
    </row>
    <row r="5517" ht="15">
      <c r="J5517" t="s">
        <v>99</v>
      </c>
    </row>
    <row r="5518" ht="15">
      <c r="J5518" t="s">
        <v>99</v>
      </c>
    </row>
    <row r="5519" ht="15">
      <c r="J5519" t="s">
        <v>99</v>
      </c>
    </row>
    <row r="5520" ht="15">
      <c r="J5520" t="s">
        <v>99</v>
      </c>
    </row>
    <row r="5521" ht="15">
      <c r="J5521" t="s">
        <v>99</v>
      </c>
    </row>
    <row r="5522" ht="15">
      <c r="J5522" t="s">
        <v>99</v>
      </c>
    </row>
    <row r="5523" ht="15">
      <c r="J5523" t="s">
        <v>99</v>
      </c>
    </row>
    <row r="5524" ht="15">
      <c r="J5524" t="s">
        <v>99</v>
      </c>
    </row>
    <row r="5525" ht="15">
      <c r="J5525" t="s">
        <v>99</v>
      </c>
    </row>
    <row r="5526" ht="15">
      <c r="J5526" t="s">
        <v>99</v>
      </c>
    </row>
    <row r="5527" ht="15">
      <c r="J5527" t="s">
        <v>99</v>
      </c>
    </row>
    <row r="5528" ht="15">
      <c r="J5528" t="s">
        <v>99</v>
      </c>
    </row>
    <row r="5529" ht="15">
      <c r="J5529" t="s">
        <v>99</v>
      </c>
    </row>
    <row r="5530" ht="15">
      <c r="J5530" t="s">
        <v>99</v>
      </c>
    </row>
    <row r="5531" ht="15">
      <c r="J5531" t="s">
        <v>99</v>
      </c>
    </row>
    <row r="5532" ht="15">
      <c r="J5532" t="s">
        <v>99</v>
      </c>
    </row>
    <row r="5533" ht="15">
      <c r="J5533" t="s">
        <v>99</v>
      </c>
    </row>
    <row r="5534" ht="15">
      <c r="J5534" t="s">
        <v>99</v>
      </c>
    </row>
    <row r="5535" ht="15">
      <c r="J5535" t="s">
        <v>99</v>
      </c>
    </row>
    <row r="5536" ht="15">
      <c r="J5536" t="s">
        <v>99</v>
      </c>
    </row>
    <row r="5537" ht="15">
      <c r="J5537" t="s">
        <v>99</v>
      </c>
    </row>
    <row r="5538" ht="15">
      <c r="J5538" t="s">
        <v>99</v>
      </c>
    </row>
    <row r="5539" ht="15">
      <c r="J5539" t="s">
        <v>99</v>
      </c>
    </row>
    <row r="5540" ht="15">
      <c r="J5540" t="s">
        <v>99</v>
      </c>
    </row>
    <row r="5541" ht="15">
      <c r="J5541" t="s">
        <v>99</v>
      </c>
    </row>
    <row r="5542" ht="15">
      <c r="J5542" t="s">
        <v>99</v>
      </c>
    </row>
    <row r="5543" ht="15">
      <c r="J5543" t="s">
        <v>99</v>
      </c>
    </row>
    <row r="5544" ht="15">
      <c r="J5544" t="s">
        <v>99</v>
      </c>
    </row>
    <row r="5545" ht="15">
      <c r="J5545" t="s">
        <v>99</v>
      </c>
    </row>
    <row r="5546" ht="15">
      <c r="J5546" t="s">
        <v>99</v>
      </c>
    </row>
    <row r="5547" ht="15">
      <c r="J5547" t="s">
        <v>99</v>
      </c>
    </row>
    <row r="5548" ht="15">
      <c r="J5548" t="s">
        <v>99</v>
      </c>
    </row>
    <row r="5549" ht="15">
      <c r="J5549" t="s">
        <v>99</v>
      </c>
    </row>
    <row r="5550" ht="15">
      <c r="J5550" t="s">
        <v>99</v>
      </c>
    </row>
    <row r="5551" ht="15">
      <c r="J5551" t="s">
        <v>99</v>
      </c>
    </row>
    <row r="5552" ht="15">
      <c r="J5552" t="s">
        <v>99</v>
      </c>
    </row>
    <row r="5553" ht="15">
      <c r="J5553" t="s">
        <v>99</v>
      </c>
    </row>
    <row r="5554" ht="15">
      <c r="J5554" t="s">
        <v>99</v>
      </c>
    </row>
    <row r="5555" ht="15">
      <c r="J5555" t="s">
        <v>99</v>
      </c>
    </row>
    <row r="5556" ht="15">
      <c r="J5556" t="s">
        <v>99</v>
      </c>
    </row>
    <row r="5557" ht="15">
      <c r="J5557" t="s">
        <v>99</v>
      </c>
    </row>
    <row r="5558" ht="15">
      <c r="J5558" t="s">
        <v>99</v>
      </c>
    </row>
    <row r="5559" ht="15">
      <c r="J5559" t="s">
        <v>99</v>
      </c>
    </row>
    <row r="5560" ht="15">
      <c r="J5560" t="s">
        <v>99</v>
      </c>
    </row>
    <row r="5561" ht="15">
      <c r="J5561" t="s">
        <v>99</v>
      </c>
    </row>
    <row r="5562" ht="15">
      <c r="J5562" t="s">
        <v>99</v>
      </c>
    </row>
    <row r="5563" ht="15">
      <c r="J5563" t="s">
        <v>99</v>
      </c>
    </row>
    <row r="5564" ht="15">
      <c r="J5564" t="s">
        <v>99</v>
      </c>
    </row>
    <row r="5565" ht="15">
      <c r="J5565" t="s">
        <v>99</v>
      </c>
    </row>
    <row r="5566" ht="15">
      <c r="J5566" t="s">
        <v>99</v>
      </c>
    </row>
    <row r="5567" ht="15">
      <c r="J5567" t="s">
        <v>99</v>
      </c>
    </row>
    <row r="5568" ht="15">
      <c r="J5568" t="s">
        <v>99</v>
      </c>
    </row>
    <row r="5569" ht="15">
      <c r="J5569" t="s">
        <v>99</v>
      </c>
    </row>
    <row r="5570" ht="15">
      <c r="J5570" t="s">
        <v>99</v>
      </c>
    </row>
    <row r="5571" ht="15">
      <c r="J5571" t="s">
        <v>99</v>
      </c>
    </row>
    <row r="5572" ht="15">
      <c r="J5572" t="s">
        <v>99</v>
      </c>
    </row>
    <row r="5573" ht="15">
      <c r="J5573" t="s">
        <v>99</v>
      </c>
    </row>
    <row r="5574" ht="15">
      <c r="J5574" t="s">
        <v>99</v>
      </c>
    </row>
    <row r="5575" ht="15">
      <c r="J5575" t="s">
        <v>99</v>
      </c>
    </row>
    <row r="5576" ht="15">
      <c r="J5576" t="s">
        <v>99</v>
      </c>
    </row>
    <row r="5577" ht="15">
      <c r="J5577" t="s">
        <v>99</v>
      </c>
    </row>
    <row r="5578" ht="15">
      <c r="J5578" t="s">
        <v>99</v>
      </c>
    </row>
    <row r="5579" ht="15">
      <c r="J5579" t="s">
        <v>99</v>
      </c>
    </row>
    <row r="5580" ht="15">
      <c r="J5580" t="s">
        <v>99</v>
      </c>
    </row>
    <row r="5581" ht="15">
      <c r="J5581" t="s">
        <v>99</v>
      </c>
    </row>
    <row r="5582" ht="15">
      <c r="J5582" t="s">
        <v>99</v>
      </c>
    </row>
    <row r="5583" ht="15">
      <c r="J5583" t="s">
        <v>99</v>
      </c>
    </row>
    <row r="5584" ht="15">
      <c r="J5584" t="s">
        <v>99</v>
      </c>
    </row>
    <row r="5585" ht="15">
      <c r="J5585" t="s">
        <v>99</v>
      </c>
    </row>
    <row r="5586" ht="15">
      <c r="J5586" t="s">
        <v>99</v>
      </c>
    </row>
    <row r="5587" ht="15">
      <c r="J5587" t="s">
        <v>99</v>
      </c>
    </row>
    <row r="5588" ht="15">
      <c r="J5588" t="s">
        <v>99</v>
      </c>
    </row>
    <row r="5589" ht="15">
      <c r="J5589" t="s">
        <v>99</v>
      </c>
    </row>
    <row r="5590" ht="15">
      <c r="J5590" t="s">
        <v>99</v>
      </c>
    </row>
    <row r="5591" ht="15">
      <c r="J5591" t="s">
        <v>99</v>
      </c>
    </row>
    <row r="5592" ht="15">
      <c r="J5592" t="s">
        <v>99</v>
      </c>
    </row>
    <row r="5593" ht="15">
      <c r="J5593" t="s">
        <v>99</v>
      </c>
    </row>
    <row r="5594" ht="15">
      <c r="J5594" t="s">
        <v>99</v>
      </c>
    </row>
    <row r="5595" ht="15">
      <c r="J5595" t="s">
        <v>99</v>
      </c>
    </row>
    <row r="5596" ht="15">
      <c r="J5596" t="s">
        <v>99</v>
      </c>
    </row>
    <row r="5597" ht="15">
      <c r="J5597" t="s">
        <v>99</v>
      </c>
    </row>
    <row r="5598" ht="15">
      <c r="J5598" t="s">
        <v>99</v>
      </c>
    </row>
    <row r="5599" ht="15">
      <c r="J5599" t="s">
        <v>99</v>
      </c>
    </row>
    <row r="5600" ht="15">
      <c r="J5600" t="s">
        <v>99</v>
      </c>
    </row>
    <row r="5601" ht="15">
      <c r="J5601" t="s">
        <v>99</v>
      </c>
    </row>
    <row r="5602" ht="15">
      <c r="J5602" t="s">
        <v>99</v>
      </c>
    </row>
    <row r="5603" ht="15">
      <c r="J5603" t="s">
        <v>99</v>
      </c>
    </row>
    <row r="5604" ht="15">
      <c r="J5604" t="s">
        <v>99</v>
      </c>
    </row>
    <row r="5605" ht="15">
      <c r="J5605" t="s">
        <v>99</v>
      </c>
    </row>
    <row r="5606" ht="15">
      <c r="J5606" t="s">
        <v>99</v>
      </c>
    </row>
    <row r="5607" ht="15">
      <c r="J5607" t="s">
        <v>99</v>
      </c>
    </row>
    <row r="5608" ht="15">
      <c r="J5608" t="s">
        <v>99</v>
      </c>
    </row>
    <row r="5609" ht="15">
      <c r="J5609" t="s">
        <v>99</v>
      </c>
    </row>
    <row r="5610" ht="15">
      <c r="J5610" t="s">
        <v>99</v>
      </c>
    </row>
    <row r="5611" ht="15">
      <c r="J5611" t="s">
        <v>99</v>
      </c>
    </row>
    <row r="5612" ht="15">
      <c r="J5612" t="s">
        <v>99</v>
      </c>
    </row>
    <row r="5613" ht="15">
      <c r="J5613" t="s">
        <v>99</v>
      </c>
    </row>
    <row r="5614" ht="15">
      <c r="J5614" t="s">
        <v>99</v>
      </c>
    </row>
    <row r="5615" ht="15">
      <c r="J5615" t="s">
        <v>99</v>
      </c>
    </row>
    <row r="5616" ht="15">
      <c r="J5616" t="s">
        <v>99</v>
      </c>
    </row>
    <row r="5617" ht="15">
      <c r="J5617" t="s">
        <v>99</v>
      </c>
    </row>
    <row r="5618" ht="15">
      <c r="J5618" t="s">
        <v>99</v>
      </c>
    </row>
    <row r="5619" ht="15">
      <c r="J5619" t="s">
        <v>99</v>
      </c>
    </row>
    <row r="5620" ht="15">
      <c r="J5620" t="s">
        <v>99</v>
      </c>
    </row>
    <row r="5621" ht="15">
      <c r="J5621" t="s">
        <v>99</v>
      </c>
    </row>
    <row r="5622" ht="15">
      <c r="J5622" t="s">
        <v>99</v>
      </c>
    </row>
    <row r="5623" ht="15">
      <c r="J5623" t="s">
        <v>99</v>
      </c>
    </row>
    <row r="5624" ht="15">
      <c r="J5624" t="s">
        <v>99</v>
      </c>
    </row>
    <row r="5625" ht="15">
      <c r="J5625" t="s">
        <v>99</v>
      </c>
    </row>
    <row r="5626" ht="15">
      <c r="J5626" t="s">
        <v>99</v>
      </c>
    </row>
    <row r="5627" ht="15">
      <c r="J5627" t="s">
        <v>99</v>
      </c>
    </row>
    <row r="5628" ht="15">
      <c r="J5628" t="s">
        <v>99</v>
      </c>
    </row>
    <row r="5629" ht="15">
      <c r="J5629" t="s">
        <v>99</v>
      </c>
    </row>
    <row r="5630" ht="15">
      <c r="J5630" t="s">
        <v>99</v>
      </c>
    </row>
    <row r="5631" ht="15">
      <c r="J5631" t="s">
        <v>99</v>
      </c>
    </row>
    <row r="5632" ht="15">
      <c r="J5632" t="s">
        <v>99</v>
      </c>
    </row>
    <row r="5633" ht="15">
      <c r="J5633" t="s">
        <v>99</v>
      </c>
    </row>
    <row r="5634" ht="15">
      <c r="J5634" t="s">
        <v>99</v>
      </c>
    </row>
    <row r="5635" ht="15">
      <c r="J5635" t="s">
        <v>99</v>
      </c>
    </row>
    <row r="5636" ht="15">
      <c r="J5636" t="s">
        <v>99</v>
      </c>
    </row>
    <row r="5637" ht="15">
      <c r="J5637" t="s">
        <v>99</v>
      </c>
    </row>
    <row r="5638" ht="15">
      <c r="J5638" t="s">
        <v>99</v>
      </c>
    </row>
    <row r="5639" ht="15">
      <c r="J5639" t="s">
        <v>99</v>
      </c>
    </row>
    <row r="5640" ht="15">
      <c r="J5640" t="s">
        <v>99</v>
      </c>
    </row>
    <row r="5641" ht="15">
      <c r="J5641" t="s">
        <v>99</v>
      </c>
    </row>
    <row r="5642" ht="15">
      <c r="J5642" t="s">
        <v>99</v>
      </c>
    </row>
    <row r="5643" ht="15">
      <c r="J5643" t="s">
        <v>99</v>
      </c>
    </row>
    <row r="5644" ht="15">
      <c r="J5644" t="s">
        <v>99</v>
      </c>
    </row>
    <row r="5645" ht="15">
      <c r="J5645" t="s">
        <v>99</v>
      </c>
    </row>
    <row r="5646" ht="15">
      <c r="J5646" t="s">
        <v>99</v>
      </c>
    </row>
    <row r="5647" ht="15">
      <c r="J5647" t="s">
        <v>99</v>
      </c>
    </row>
    <row r="5648" ht="15">
      <c r="J5648" t="s">
        <v>99</v>
      </c>
    </row>
    <row r="5649" ht="15">
      <c r="J5649" t="s">
        <v>99</v>
      </c>
    </row>
    <row r="5650" ht="15">
      <c r="J5650" t="s">
        <v>99</v>
      </c>
    </row>
    <row r="5651" ht="15">
      <c r="J5651" t="s">
        <v>99</v>
      </c>
    </row>
    <row r="5652" ht="15">
      <c r="J5652" t="s">
        <v>99</v>
      </c>
    </row>
    <row r="5653" ht="15">
      <c r="J5653" t="s">
        <v>99</v>
      </c>
    </row>
    <row r="5654" ht="15">
      <c r="J5654" t="s">
        <v>99</v>
      </c>
    </row>
    <row r="5655" ht="15">
      <c r="J5655" t="s">
        <v>99</v>
      </c>
    </row>
    <row r="5656" ht="15">
      <c r="J5656" t="s">
        <v>99</v>
      </c>
    </row>
    <row r="5657" ht="15">
      <c r="J5657" t="s">
        <v>99</v>
      </c>
    </row>
    <row r="5658" ht="15">
      <c r="J5658" t="s">
        <v>99</v>
      </c>
    </row>
    <row r="5659" ht="15">
      <c r="J5659" t="s">
        <v>99</v>
      </c>
    </row>
    <row r="5660" ht="15">
      <c r="J5660" t="s">
        <v>99</v>
      </c>
    </row>
    <row r="5661" ht="15">
      <c r="J5661" t="s">
        <v>99</v>
      </c>
    </row>
    <row r="5662" ht="15">
      <c r="J5662" t="s">
        <v>99</v>
      </c>
    </row>
    <row r="5663" ht="15">
      <c r="J5663" t="s">
        <v>99</v>
      </c>
    </row>
    <row r="5664" ht="15">
      <c r="J5664" t="s">
        <v>99</v>
      </c>
    </row>
    <row r="5665" ht="15">
      <c r="J5665" t="s">
        <v>99</v>
      </c>
    </row>
    <row r="5666" ht="15">
      <c r="J5666" t="s">
        <v>99</v>
      </c>
    </row>
    <row r="5667" ht="15">
      <c r="J5667" t="s">
        <v>99</v>
      </c>
    </row>
    <row r="5668" ht="15">
      <c r="J5668" t="s">
        <v>99</v>
      </c>
    </row>
    <row r="5669" ht="15">
      <c r="J5669" t="s">
        <v>99</v>
      </c>
    </row>
    <row r="5670" ht="15">
      <c r="J5670" t="s">
        <v>99</v>
      </c>
    </row>
    <row r="5671" ht="15">
      <c r="J5671" t="s">
        <v>99</v>
      </c>
    </row>
    <row r="5672" ht="15">
      <c r="J5672" t="s">
        <v>99</v>
      </c>
    </row>
    <row r="5673" ht="15">
      <c r="J5673" t="s">
        <v>99</v>
      </c>
    </row>
    <row r="5674" ht="15">
      <c r="J5674" t="s">
        <v>99</v>
      </c>
    </row>
    <row r="5675" ht="15">
      <c r="J5675" t="s">
        <v>99</v>
      </c>
    </row>
    <row r="5676" ht="15">
      <c r="J5676" t="s">
        <v>99</v>
      </c>
    </row>
    <row r="5677" ht="15">
      <c r="J5677" t="s">
        <v>99</v>
      </c>
    </row>
    <row r="5678" ht="15">
      <c r="J5678" t="s">
        <v>99</v>
      </c>
    </row>
    <row r="5679" ht="15">
      <c r="J5679" t="s">
        <v>99</v>
      </c>
    </row>
    <row r="5680" ht="15">
      <c r="J5680" t="s">
        <v>99</v>
      </c>
    </row>
    <row r="5681" ht="15">
      <c r="J5681" t="s">
        <v>99</v>
      </c>
    </row>
    <row r="5682" ht="15">
      <c r="J5682" t="s">
        <v>99</v>
      </c>
    </row>
    <row r="5683" ht="15">
      <c r="J5683" t="s">
        <v>99</v>
      </c>
    </row>
    <row r="5684" ht="15">
      <c r="J5684" t="s">
        <v>99</v>
      </c>
    </row>
    <row r="5685" ht="15">
      <c r="J5685" t="s">
        <v>99</v>
      </c>
    </row>
    <row r="5686" ht="15">
      <c r="J5686" t="s">
        <v>99</v>
      </c>
    </row>
    <row r="5687" ht="15">
      <c r="J5687" t="s">
        <v>99</v>
      </c>
    </row>
    <row r="5688" ht="15">
      <c r="J5688" t="s">
        <v>99</v>
      </c>
    </row>
    <row r="5689" ht="15">
      <c r="J5689" t="s">
        <v>99</v>
      </c>
    </row>
    <row r="5690" ht="15">
      <c r="J5690" t="s">
        <v>99</v>
      </c>
    </row>
    <row r="5691" ht="15">
      <c r="J5691" t="s">
        <v>99</v>
      </c>
    </row>
    <row r="5692" ht="15">
      <c r="J5692" t="s">
        <v>99</v>
      </c>
    </row>
    <row r="5693" ht="15">
      <c r="J5693" t="s">
        <v>99</v>
      </c>
    </row>
    <row r="5694" ht="15">
      <c r="J5694" t="s">
        <v>99</v>
      </c>
    </row>
    <row r="5695" ht="15">
      <c r="J5695" t="s">
        <v>99</v>
      </c>
    </row>
    <row r="5696" ht="15">
      <c r="J5696" t="s">
        <v>99</v>
      </c>
    </row>
    <row r="5697" ht="15">
      <c r="J5697" t="s">
        <v>99</v>
      </c>
    </row>
    <row r="5698" ht="15">
      <c r="J5698" t="s">
        <v>99</v>
      </c>
    </row>
    <row r="5699" ht="15">
      <c r="J5699" t="s">
        <v>99</v>
      </c>
    </row>
    <row r="5700" ht="15">
      <c r="J5700" t="s">
        <v>99</v>
      </c>
    </row>
    <row r="5701" ht="15">
      <c r="J5701" t="s">
        <v>99</v>
      </c>
    </row>
    <row r="5702" ht="15">
      <c r="J5702" t="s">
        <v>99</v>
      </c>
    </row>
    <row r="5703" ht="15">
      <c r="J5703" t="s">
        <v>99</v>
      </c>
    </row>
    <row r="5704" ht="15">
      <c r="J5704" t="s">
        <v>99</v>
      </c>
    </row>
    <row r="5705" ht="15">
      <c r="J5705" t="s">
        <v>99</v>
      </c>
    </row>
    <row r="5706" ht="15">
      <c r="J5706" t="s">
        <v>99</v>
      </c>
    </row>
    <row r="5707" ht="15">
      <c r="J5707" t="s">
        <v>99</v>
      </c>
    </row>
    <row r="5708" ht="15">
      <c r="J5708" t="s">
        <v>99</v>
      </c>
    </row>
    <row r="5709" ht="15">
      <c r="J5709" t="s">
        <v>99</v>
      </c>
    </row>
    <row r="5710" ht="15">
      <c r="J5710" t="s">
        <v>99</v>
      </c>
    </row>
    <row r="5711" ht="15">
      <c r="J5711" t="s">
        <v>99</v>
      </c>
    </row>
    <row r="5712" ht="15">
      <c r="J5712" t="s">
        <v>99</v>
      </c>
    </row>
    <row r="5713" ht="15">
      <c r="J5713" t="s">
        <v>99</v>
      </c>
    </row>
    <row r="5714" ht="15">
      <c r="J5714" t="s">
        <v>99</v>
      </c>
    </row>
    <row r="5715" ht="15">
      <c r="J5715" t="s">
        <v>99</v>
      </c>
    </row>
    <row r="5716" ht="15">
      <c r="J5716" t="s">
        <v>99</v>
      </c>
    </row>
    <row r="5717" ht="15">
      <c r="J5717" t="s">
        <v>99</v>
      </c>
    </row>
    <row r="5718" ht="15">
      <c r="J5718" t="s">
        <v>99</v>
      </c>
    </row>
    <row r="5719" ht="15">
      <c r="J5719" t="s">
        <v>99</v>
      </c>
    </row>
    <row r="5720" ht="15">
      <c r="J5720" t="s">
        <v>99</v>
      </c>
    </row>
    <row r="5721" ht="15">
      <c r="J5721" t="s">
        <v>99</v>
      </c>
    </row>
    <row r="5722" ht="15">
      <c r="J5722" t="s">
        <v>99</v>
      </c>
    </row>
    <row r="5723" ht="15">
      <c r="J5723" t="s">
        <v>99</v>
      </c>
    </row>
    <row r="5724" ht="15">
      <c r="J5724" t="s">
        <v>99</v>
      </c>
    </row>
    <row r="5725" ht="15">
      <c r="J5725" t="s">
        <v>99</v>
      </c>
    </row>
    <row r="5726" ht="15">
      <c r="J5726" t="s">
        <v>99</v>
      </c>
    </row>
    <row r="5727" ht="15">
      <c r="J5727" t="s">
        <v>99</v>
      </c>
    </row>
    <row r="5728" ht="15">
      <c r="J5728" t="s">
        <v>99</v>
      </c>
    </row>
    <row r="5729" ht="15">
      <c r="J5729" t="s">
        <v>99</v>
      </c>
    </row>
    <row r="5730" ht="15">
      <c r="J5730" t="s">
        <v>99</v>
      </c>
    </row>
    <row r="5731" ht="15">
      <c r="J5731" t="s">
        <v>99</v>
      </c>
    </row>
    <row r="5732" ht="15">
      <c r="J5732" t="s">
        <v>99</v>
      </c>
    </row>
    <row r="5733" ht="15">
      <c r="J5733" t="s">
        <v>99</v>
      </c>
    </row>
    <row r="5734" ht="15">
      <c r="J5734" t="s">
        <v>99</v>
      </c>
    </row>
    <row r="5735" ht="15">
      <c r="J5735" t="s">
        <v>99</v>
      </c>
    </row>
    <row r="5736" ht="15">
      <c r="J5736" t="s">
        <v>99</v>
      </c>
    </row>
    <row r="5737" ht="15">
      <c r="J5737" t="s">
        <v>99</v>
      </c>
    </row>
    <row r="5738" ht="15">
      <c r="J5738" t="s">
        <v>99</v>
      </c>
    </row>
    <row r="5739" ht="15">
      <c r="J5739" t="s">
        <v>99</v>
      </c>
    </row>
    <row r="5740" ht="15">
      <c r="J5740" t="s">
        <v>99</v>
      </c>
    </row>
    <row r="5741" ht="15">
      <c r="J5741" t="s">
        <v>99</v>
      </c>
    </row>
    <row r="5742" ht="15">
      <c r="J5742" t="s">
        <v>99</v>
      </c>
    </row>
    <row r="5743" ht="15">
      <c r="J5743" t="s">
        <v>99</v>
      </c>
    </row>
    <row r="5744" ht="15">
      <c r="J5744" t="s">
        <v>99</v>
      </c>
    </row>
    <row r="5745" ht="15">
      <c r="J5745" t="s">
        <v>99</v>
      </c>
    </row>
    <row r="5746" ht="15">
      <c r="J5746" t="s">
        <v>99</v>
      </c>
    </row>
    <row r="5747" ht="15">
      <c r="J5747" t="s">
        <v>99</v>
      </c>
    </row>
    <row r="5748" ht="15">
      <c r="J5748" t="s">
        <v>99</v>
      </c>
    </row>
    <row r="5749" ht="15">
      <c r="J5749" t="s">
        <v>99</v>
      </c>
    </row>
    <row r="5750" ht="15">
      <c r="J5750" t="s">
        <v>99</v>
      </c>
    </row>
    <row r="5751" ht="15">
      <c r="J5751" t="s">
        <v>99</v>
      </c>
    </row>
    <row r="5752" ht="15">
      <c r="J5752" t="s">
        <v>99</v>
      </c>
    </row>
    <row r="5753" ht="15">
      <c r="J5753" t="s">
        <v>99</v>
      </c>
    </row>
    <row r="5754" ht="15">
      <c r="J5754" t="s">
        <v>99</v>
      </c>
    </row>
    <row r="5755" ht="15">
      <c r="J5755" t="s">
        <v>99</v>
      </c>
    </row>
    <row r="5756" ht="15">
      <c r="J5756" t="s">
        <v>99</v>
      </c>
    </row>
    <row r="5757" ht="15">
      <c r="J5757" t="s">
        <v>99</v>
      </c>
    </row>
    <row r="5758" ht="15">
      <c r="J5758" t="s">
        <v>99</v>
      </c>
    </row>
    <row r="5759" ht="15">
      <c r="J5759" t="s">
        <v>99</v>
      </c>
    </row>
    <row r="5760" ht="15">
      <c r="J5760" t="s">
        <v>99</v>
      </c>
    </row>
    <row r="5761" ht="15">
      <c r="J5761" t="s">
        <v>99</v>
      </c>
    </row>
    <row r="5762" ht="15">
      <c r="J5762" t="s">
        <v>99</v>
      </c>
    </row>
    <row r="5763" ht="15">
      <c r="J5763" t="s">
        <v>99</v>
      </c>
    </row>
    <row r="5764" ht="15">
      <c r="J5764" t="s">
        <v>99</v>
      </c>
    </row>
    <row r="5765" ht="15">
      <c r="J5765" t="s">
        <v>99</v>
      </c>
    </row>
    <row r="5766" ht="15">
      <c r="J5766" t="s">
        <v>99</v>
      </c>
    </row>
    <row r="5767" ht="15">
      <c r="J5767" t="s">
        <v>99</v>
      </c>
    </row>
    <row r="5768" ht="15">
      <c r="J5768" t="s">
        <v>99</v>
      </c>
    </row>
    <row r="5769" ht="15">
      <c r="J5769" t="s">
        <v>99</v>
      </c>
    </row>
    <row r="5770" ht="15">
      <c r="J5770" t="s">
        <v>99</v>
      </c>
    </row>
    <row r="5771" ht="15">
      <c r="J5771" t="s">
        <v>99</v>
      </c>
    </row>
    <row r="5772" ht="15">
      <c r="J5772" t="s">
        <v>99</v>
      </c>
    </row>
    <row r="5773" ht="15">
      <c r="J5773" t="s">
        <v>99</v>
      </c>
    </row>
    <row r="5774" ht="15">
      <c r="J5774" t="s">
        <v>99</v>
      </c>
    </row>
    <row r="5775" ht="15">
      <c r="J5775" t="s">
        <v>99</v>
      </c>
    </row>
    <row r="5776" ht="15">
      <c r="J5776" t="s">
        <v>99</v>
      </c>
    </row>
    <row r="5777" ht="15">
      <c r="J5777" t="s">
        <v>99</v>
      </c>
    </row>
    <row r="5778" ht="15">
      <c r="J5778" t="s">
        <v>99</v>
      </c>
    </row>
    <row r="5779" ht="15">
      <c r="J5779" t="s">
        <v>99</v>
      </c>
    </row>
    <row r="5780" ht="15">
      <c r="J5780" t="s">
        <v>99</v>
      </c>
    </row>
    <row r="5781" ht="15">
      <c r="J5781" t="s">
        <v>99</v>
      </c>
    </row>
    <row r="5782" ht="15">
      <c r="J5782" t="s">
        <v>99</v>
      </c>
    </row>
    <row r="5783" ht="15">
      <c r="J5783" t="s">
        <v>99</v>
      </c>
    </row>
    <row r="5784" ht="15">
      <c r="J5784" t="s">
        <v>99</v>
      </c>
    </row>
    <row r="5785" ht="15">
      <c r="J5785" t="s">
        <v>99</v>
      </c>
    </row>
    <row r="5786" ht="15">
      <c r="J5786" t="s">
        <v>99</v>
      </c>
    </row>
    <row r="5787" ht="15">
      <c r="J5787" t="s">
        <v>99</v>
      </c>
    </row>
    <row r="5788" ht="15">
      <c r="J5788" t="s">
        <v>99</v>
      </c>
    </row>
    <row r="5789" ht="15">
      <c r="J5789" t="s">
        <v>99</v>
      </c>
    </row>
    <row r="5790" ht="15">
      <c r="J5790" t="s">
        <v>99</v>
      </c>
    </row>
    <row r="5791" ht="15">
      <c r="J5791" t="s">
        <v>99</v>
      </c>
    </row>
    <row r="5792" ht="15">
      <c r="J5792" t="s">
        <v>99</v>
      </c>
    </row>
    <row r="5793" ht="15">
      <c r="J5793" t="s">
        <v>99</v>
      </c>
    </row>
    <row r="5794" ht="15">
      <c r="J5794" t="s">
        <v>99</v>
      </c>
    </row>
    <row r="5795" ht="15">
      <c r="J5795" t="s">
        <v>99</v>
      </c>
    </row>
    <row r="5796" ht="15">
      <c r="J5796" t="s">
        <v>99</v>
      </c>
    </row>
    <row r="5797" ht="15">
      <c r="J5797" t="s">
        <v>99</v>
      </c>
    </row>
    <row r="5798" ht="15">
      <c r="J5798" t="s">
        <v>99</v>
      </c>
    </row>
    <row r="5799" ht="15">
      <c r="J5799" t="s">
        <v>99</v>
      </c>
    </row>
    <row r="5800" ht="15">
      <c r="J5800" t="s">
        <v>99</v>
      </c>
    </row>
    <row r="5801" ht="15">
      <c r="J5801" t="s">
        <v>99</v>
      </c>
    </row>
    <row r="5802" ht="15">
      <c r="J5802" t="s">
        <v>99</v>
      </c>
    </row>
    <row r="5803" ht="15">
      <c r="J5803" t="s">
        <v>99</v>
      </c>
    </row>
    <row r="5804" ht="15">
      <c r="J5804" t="s">
        <v>99</v>
      </c>
    </row>
    <row r="5805" ht="15">
      <c r="J5805" t="s">
        <v>99</v>
      </c>
    </row>
    <row r="5806" ht="15">
      <c r="J5806" t="s">
        <v>99</v>
      </c>
    </row>
    <row r="5807" ht="15">
      <c r="J5807" t="s">
        <v>99</v>
      </c>
    </row>
    <row r="5808" ht="15">
      <c r="J5808" t="s">
        <v>99</v>
      </c>
    </row>
    <row r="5809" ht="15">
      <c r="J5809" t="s">
        <v>99</v>
      </c>
    </row>
    <row r="5810" ht="15">
      <c r="J5810" t="s">
        <v>99</v>
      </c>
    </row>
    <row r="5811" ht="15">
      <c r="J5811" t="s">
        <v>99</v>
      </c>
    </row>
    <row r="5812" ht="15">
      <c r="J5812" t="s">
        <v>99</v>
      </c>
    </row>
    <row r="5813" ht="15">
      <c r="J5813" t="s">
        <v>99</v>
      </c>
    </row>
    <row r="5814" ht="15">
      <c r="J5814" t="s">
        <v>99</v>
      </c>
    </row>
    <row r="5815" ht="15">
      <c r="J5815" t="s">
        <v>99</v>
      </c>
    </row>
    <row r="5816" ht="15">
      <c r="J5816" t="s">
        <v>99</v>
      </c>
    </row>
    <row r="5817" ht="15">
      <c r="J5817" t="s">
        <v>99</v>
      </c>
    </row>
    <row r="5818" ht="15">
      <c r="J5818" t="s">
        <v>99</v>
      </c>
    </row>
    <row r="5819" ht="15">
      <c r="J5819" t="s">
        <v>99</v>
      </c>
    </row>
    <row r="5820" ht="15">
      <c r="J5820" t="s">
        <v>99</v>
      </c>
    </row>
    <row r="5821" ht="15">
      <c r="J5821" t="s">
        <v>99</v>
      </c>
    </row>
    <row r="5822" ht="15">
      <c r="J5822" t="s">
        <v>99</v>
      </c>
    </row>
    <row r="5823" ht="15">
      <c r="J5823" t="s">
        <v>99</v>
      </c>
    </row>
    <row r="5824" ht="15">
      <c r="J5824" t="s">
        <v>99</v>
      </c>
    </row>
    <row r="5825" ht="15">
      <c r="J5825" t="s">
        <v>99</v>
      </c>
    </row>
    <row r="5826" ht="15">
      <c r="J5826" t="s">
        <v>99</v>
      </c>
    </row>
    <row r="5827" ht="15">
      <c r="J5827" t="s">
        <v>99</v>
      </c>
    </row>
    <row r="5828" ht="15">
      <c r="J5828" t="s">
        <v>99</v>
      </c>
    </row>
    <row r="5829" ht="15">
      <c r="J5829" t="s">
        <v>99</v>
      </c>
    </row>
    <row r="5830" ht="15">
      <c r="J5830" t="s">
        <v>99</v>
      </c>
    </row>
    <row r="5831" ht="15">
      <c r="J5831" t="s">
        <v>99</v>
      </c>
    </row>
    <row r="5832" ht="15">
      <c r="J5832" t="s">
        <v>99</v>
      </c>
    </row>
    <row r="5833" ht="15">
      <c r="J5833" t="s">
        <v>99</v>
      </c>
    </row>
    <row r="5834" ht="15">
      <c r="J5834" t="s">
        <v>99</v>
      </c>
    </row>
    <row r="5835" ht="15">
      <c r="J5835" t="s">
        <v>99</v>
      </c>
    </row>
    <row r="5836" ht="15">
      <c r="J5836" t="s">
        <v>99</v>
      </c>
    </row>
    <row r="5837" ht="15">
      <c r="J5837" t="s">
        <v>99</v>
      </c>
    </row>
    <row r="5838" ht="15">
      <c r="J5838" t="s">
        <v>99</v>
      </c>
    </row>
    <row r="5839" ht="15">
      <c r="J5839" t="s">
        <v>99</v>
      </c>
    </row>
    <row r="5840" ht="15">
      <c r="J5840" t="s">
        <v>99</v>
      </c>
    </row>
    <row r="5841" ht="15">
      <c r="J5841" t="s">
        <v>99</v>
      </c>
    </row>
    <row r="5842" ht="15">
      <c r="J5842" t="s">
        <v>99</v>
      </c>
    </row>
    <row r="5843" ht="15">
      <c r="J5843" t="s">
        <v>99</v>
      </c>
    </row>
    <row r="5844" ht="15">
      <c r="J5844" t="s">
        <v>99</v>
      </c>
    </row>
    <row r="5845" ht="15">
      <c r="J5845" t="s">
        <v>99</v>
      </c>
    </row>
    <row r="5846" ht="15">
      <c r="J5846" t="s">
        <v>99</v>
      </c>
    </row>
    <row r="5847" ht="15">
      <c r="J5847" t="s">
        <v>99</v>
      </c>
    </row>
    <row r="5848" ht="15">
      <c r="J5848" t="s">
        <v>99</v>
      </c>
    </row>
    <row r="5849" ht="15">
      <c r="J5849" t="s">
        <v>99</v>
      </c>
    </row>
    <row r="5850" ht="15">
      <c r="J5850" t="s">
        <v>99</v>
      </c>
    </row>
    <row r="5851" ht="15">
      <c r="J5851" t="s">
        <v>99</v>
      </c>
    </row>
    <row r="5852" ht="15">
      <c r="J5852" t="s">
        <v>99</v>
      </c>
    </row>
    <row r="5853" ht="15">
      <c r="J5853" t="s">
        <v>99</v>
      </c>
    </row>
    <row r="5854" ht="15">
      <c r="J5854" t="s">
        <v>99</v>
      </c>
    </row>
    <row r="5855" ht="15">
      <c r="J5855" t="s">
        <v>99</v>
      </c>
    </row>
    <row r="5856" ht="15">
      <c r="J5856" t="s">
        <v>99</v>
      </c>
    </row>
    <row r="5857" ht="15">
      <c r="J5857" t="s">
        <v>99</v>
      </c>
    </row>
    <row r="5858" ht="15">
      <c r="J5858" t="s">
        <v>99</v>
      </c>
    </row>
    <row r="5859" ht="15">
      <c r="J5859" t="s">
        <v>99</v>
      </c>
    </row>
    <row r="5860" ht="15">
      <c r="J5860" t="s">
        <v>99</v>
      </c>
    </row>
    <row r="5861" ht="15">
      <c r="J5861" t="s">
        <v>99</v>
      </c>
    </row>
    <row r="5862" ht="15">
      <c r="J5862" t="s">
        <v>99</v>
      </c>
    </row>
    <row r="5863" ht="15">
      <c r="J5863" t="s">
        <v>99</v>
      </c>
    </row>
    <row r="5864" ht="15">
      <c r="J5864" t="s">
        <v>99</v>
      </c>
    </row>
    <row r="5865" ht="15">
      <c r="J5865" t="s">
        <v>99</v>
      </c>
    </row>
    <row r="5866" ht="15">
      <c r="J5866" t="s">
        <v>99</v>
      </c>
    </row>
    <row r="5867" ht="15">
      <c r="J5867" t="s">
        <v>99</v>
      </c>
    </row>
    <row r="5868" ht="15">
      <c r="J5868" t="s">
        <v>99</v>
      </c>
    </row>
    <row r="5869" ht="15">
      <c r="J5869" t="s">
        <v>99</v>
      </c>
    </row>
    <row r="5870" ht="15">
      <c r="J5870" t="s">
        <v>99</v>
      </c>
    </row>
    <row r="5871" ht="15">
      <c r="J5871" t="s">
        <v>99</v>
      </c>
    </row>
    <row r="5872" ht="15">
      <c r="J5872" t="s">
        <v>99</v>
      </c>
    </row>
    <row r="5873" ht="15">
      <c r="J5873" t="s">
        <v>99</v>
      </c>
    </row>
    <row r="5874" ht="15">
      <c r="J5874" t="s">
        <v>99</v>
      </c>
    </row>
    <row r="5875" ht="15">
      <c r="J5875" t="s">
        <v>99</v>
      </c>
    </row>
    <row r="5876" ht="15">
      <c r="J5876" t="s">
        <v>99</v>
      </c>
    </row>
    <row r="5877" ht="15">
      <c r="J5877" t="s">
        <v>99</v>
      </c>
    </row>
    <row r="5878" ht="15">
      <c r="J5878" t="s">
        <v>99</v>
      </c>
    </row>
    <row r="5879" ht="15">
      <c r="J5879" t="s">
        <v>99</v>
      </c>
    </row>
    <row r="5880" ht="15">
      <c r="J5880" t="s">
        <v>99</v>
      </c>
    </row>
    <row r="5881" ht="15">
      <c r="J5881" t="s">
        <v>99</v>
      </c>
    </row>
    <row r="5882" ht="15">
      <c r="J5882" t="s">
        <v>99</v>
      </c>
    </row>
    <row r="5883" ht="15">
      <c r="J5883" t="s">
        <v>99</v>
      </c>
    </row>
    <row r="5884" ht="15">
      <c r="J5884" t="s">
        <v>99</v>
      </c>
    </row>
    <row r="5885" ht="15">
      <c r="J5885" t="s">
        <v>99</v>
      </c>
    </row>
    <row r="5886" ht="15">
      <c r="J5886" t="s">
        <v>99</v>
      </c>
    </row>
    <row r="5887" ht="15">
      <c r="J5887" t="s">
        <v>99</v>
      </c>
    </row>
    <row r="5888" ht="15">
      <c r="J5888" t="s">
        <v>99</v>
      </c>
    </row>
    <row r="5889" ht="15">
      <c r="J5889" t="s">
        <v>99</v>
      </c>
    </row>
    <row r="5890" ht="15">
      <c r="J5890" t="s">
        <v>99</v>
      </c>
    </row>
    <row r="5891" ht="15">
      <c r="J5891" t="s">
        <v>99</v>
      </c>
    </row>
    <row r="5892" ht="15">
      <c r="J5892" t="s">
        <v>99</v>
      </c>
    </row>
    <row r="5893" ht="15">
      <c r="J5893" t="s">
        <v>99</v>
      </c>
    </row>
    <row r="5894" ht="15">
      <c r="J5894" t="s">
        <v>99</v>
      </c>
    </row>
    <row r="5895" ht="15">
      <c r="J5895" t="s">
        <v>99</v>
      </c>
    </row>
    <row r="5896" ht="15">
      <c r="J5896" t="s">
        <v>99</v>
      </c>
    </row>
    <row r="5897" ht="15">
      <c r="J5897" t="s">
        <v>99</v>
      </c>
    </row>
    <row r="5898" ht="15">
      <c r="J5898" t="s">
        <v>99</v>
      </c>
    </row>
    <row r="5899" ht="15">
      <c r="J5899" t="s">
        <v>99</v>
      </c>
    </row>
    <row r="5900" ht="15">
      <c r="J5900" t="s">
        <v>99</v>
      </c>
    </row>
    <row r="5901" ht="15">
      <c r="J5901" t="s">
        <v>99</v>
      </c>
    </row>
    <row r="5902" ht="15">
      <c r="J5902" t="s">
        <v>99</v>
      </c>
    </row>
    <row r="5903" ht="15">
      <c r="J5903" t="s">
        <v>99</v>
      </c>
    </row>
    <row r="5904" ht="15">
      <c r="J5904" t="s">
        <v>99</v>
      </c>
    </row>
    <row r="5905" ht="15">
      <c r="J5905" t="s">
        <v>99</v>
      </c>
    </row>
    <row r="5906" ht="15">
      <c r="J5906" t="s">
        <v>99</v>
      </c>
    </row>
    <row r="5907" ht="15">
      <c r="J5907" t="s">
        <v>99</v>
      </c>
    </row>
    <row r="5908" ht="15">
      <c r="J5908" t="s">
        <v>99</v>
      </c>
    </row>
    <row r="5909" ht="15">
      <c r="J5909" t="s">
        <v>99</v>
      </c>
    </row>
    <row r="5910" ht="15">
      <c r="J5910" t="s">
        <v>99</v>
      </c>
    </row>
    <row r="5911" ht="15">
      <c r="J5911" t="s">
        <v>99</v>
      </c>
    </row>
    <row r="5912" ht="15">
      <c r="J5912" t="s">
        <v>99</v>
      </c>
    </row>
    <row r="5913" ht="15">
      <c r="J5913" t="s">
        <v>99</v>
      </c>
    </row>
    <row r="5914" ht="15">
      <c r="J5914" t="s">
        <v>99</v>
      </c>
    </row>
    <row r="5915" ht="15">
      <c r="J5915" t="s">
        <v>99</v>
      </c>
    </row>
    <row r="5916" ht="15">
      <c r="J5916" t="s">
        <v>99</v>
      </c>
    </row>
    <row r="5917" ht="15">
      <c r="J5917" t="s">
        <v>99</v>
      </c>
    </row>
    <row r="5918" ht="15">
      <c r="J5918" t="s">
        <v>99</v>
      </c>
    </row>
    <row r="5919" ht="15">
      <c r="J5919" t="s">
        <v>99</v>
      </c>
    </row>
    <row r="5920" ht="15">
      <c r="J5920" t="s">
        <v>99</v>
      </c>
    </row>
    <row r="5921" ht="15">
      <c r="J5921" t="s">
        <v>99</v>
      </c>
    </row>
    <row r="5922" ht="15">
      <c r="J5922" t="s">
        <v>99</v>
      </c>
    </row>
    <row r="5923" ht="15">
      <c r="J5923" t="s">
        <v>99</v>
      </c>
    </row>
    <row r="5924" ht="15">
      <c r="J5924" t="s">
        <v>99</v>
      </c>
    </row>
    <row r="5925" ht="15">
      <c r="J5925" t="s">
        <v>99</v>
      </c>
    </row>
    <row r="5926" ht="15">
      <c r="J5926" t="s">
        <v>99</v>
      </c>
    </row>
    <row r="5927" ht="15">
      <c r="J5927" t="s">
        <v>99</v>
      </c>
    </row>
    <row r="5928" ht="15">
      <c r="J5928" t="s">
        <v>99</v>
      </c>
    </row>
    <row r="5929" ht="15">
      <c r="J5929" t="s">
        <v>99</v>
      </c>
    </row>
    <row r="5930" ht="15">
      <c r="J5930" t="s">
        <v>99</v>
      </c>
    </row>
    <row r="5931" ht="15">
      <c r="J5931" t="s">
        <v>99</v>
      </c>
    </row>
    <row r="5932" ht="15">
      <c r="J5932" t="s">
        <v>99</v>
      </c>
    </row>
    <row r="5933" ht="15">
      <c r="J5933" t="s">
        <v>99</v>
      </c>
    </row>
    <row r="5934" ht="15">
      <c r="J5934" t="s">
        <v>99</v>
      </c>
    </row>
    <row r="5935" ht="15">
      <c r="J5935" t="s">
        <v>99</v>
      </c>
    </row>
    <row r="5936" ht="15">
      <c r="J5936" t="s">
        <v>99</v>
      </c>
    </row>
    <row r="5937" ht="15">
      <c r="J5937" t="s">
        <v>99</v>
      </c>
    </row>
    <row r="5938" ht="15">
      <c r="J5938" t="s">
        <v>99</v>
      </c>
    </row>
    <row r="5939" ht="15">
      <c r="J5939" t="s">
        <v>99</v>
      </c>
    </row>
    <row r="5940" ht="15">
      <c r="J5940" t="s">
        <v>99</v>
      </c>
    </row>
    <row r="5941" ht="15">
      <c r="J5941" t="s">
        <v>99</v>
      </c>
    </row>
    <row r="5942" ht="15">
      <c r="J5942" t="s">
        <v>99</v>
      </c>
    </row>
    <row r="5943" ht="15">
      <c r="J5943" t="s">
        <v>99</v>
      </c>
    </row>
    <row r="5944" ht="15">
      <c r="J5944" t="s">
        <v>99</v>
      </c>
    </row>
    <row r="5945" ht="15">
      <c r="J5945" t="s">
        <v>99</v>
      </c>
    </row>
    <row r="5946" ht="15">
      <c r="J5946" t="s">
        <v>99</v>
      </c>
    </row>
    <row r="5947" ht="15">
      <c r="J5947" t="s">
        <v>99</v>
      </c>
    </row>
    <row r="5948" ht="15">
      <c r="J5948" t="s">
        <v>99</v>
      </c>
    </row>
    <row r="5949" ht="15">
      <c r="J5949" t="s">
        <v>99</v>
      </c>
    </row>
    <row r="5950" ht="15">
      <c r="J5950" t="s">
        <v>99</v>
      </c>
    </row>
    <row r="5951" ht="15">
      <c r="J5951" t="s">
        <v>99</v>
      </c>
    </row>
    <row r="5952" ht="15">
      <c r="J5952" t="s">
        <v>99</v>
      </c>
    </row>
    <row r="5953" ht="15">
      <c r="J5953" t="s">
        <v>99</v>
      </c>
    </row>
    <row r="5954" ht="15">
      <c r="J5954" t="s">
        <v>99</v>
      </c>
    </row>
    <row r="5955" ht="15">
      <c r="J5955" t="s">
        <v>99</v>
      </c>
    </row>
    <row r="5956" ht="15">
      <c r="J5956" t="s">
        <v>99</v>
      </c>
    </row>
    <row r="5957" ht="15">
      <c r="J5957" t="s">
        <v>99</v>
      </c>
    </row>
    <row r="5958" ht="15">
      <c r="J5958" t="s">
        <v>99</v>
      </c>
    </row>
    <row r="5959" ht="15">
      <c r="J5959" t="s">
        <v>99</v>
      </c>
    </row>
    <row r="5960" ht="15">
      <c r="J5960" t="s">
        <v>99</v>
      </c>
    </row>
    <row r="5961" ht="15">
      <c r="J5961" t="s">
        <v>99</v>
      </c>
    </row>
    <row r="5962" ht="15">
      <c r="J5962" t="s">
        <v>99</v>
      </c>
    </row>
    <row r="5963" ht="15">
      <c r="J5963" t="s">
        <v>99</v>
      </c>
    </row>
    <row r="5964" ht="15">
      <c r="J5964" t="s">
        <v>99</v>
      </c>
    </row>
    <row r="5965" ht="15">
      <c r="J5965" t="s">
        <v>99</v>
      </c>
    </row>
    <row r="5966" ht="15">
      <c r="J5966" t="s">
        <v>99</v>
      </c>
    </row>
    <row r="5967" ht="15">
      <c r="J5967" t="s">
        <v>99</v>
      </c>
    </row>
    <row r="5968" ht="15">
      <c r="J5968" t="s">
        <v>99</v>
      </c>
    </row>
    <row r="5969" ht="15">
      <c r="J5969" t="s">
        <v>99</v>
      </c>
    </row>
    <row r="5970" ht="15">
      <c r="J5970" t="s">
        <v>99</v>
      </c>
    </row>
    <row r="5971" ht="15">
      <c r="J5971" t="s">
        <v>99</v>
      </c>
    </row>
    <row r="5972" ht="15">
      <c r="J5972" t="s">
        <v>99</v>
      </c>
    </row>
    <row r="5973" ht="15">
      <c r="J5973" t="s">
        <v>99</v>
      </c>
    </row>
    <row r="5974" ht="15">
      <c r="J5974" t="s">
        <v>99</v>
      </c>
    </row>
    <row r="5975" ht="15">
      <c r="J5975" t="s">
        <v>99</v>
      </c>
    </row>
    <row r="5976" ht="15">
      <c r="J5976" t="s">
        <v>99</v>
      </c>
    </row>
    <row r="5977" ht="15">
      <c r="J5977" t="s">
        <v>99</v>
      </c>
    </row>
    <row r="5978" ht="15">
      <c r="J5978" t="s">
        <v>99</v>
      </c>
    </row>
    <row r="5979" ht="15">
      <c r="J5979" t="s">
        <v>99</v>
      </c>
    </row>
    <row r="5980" ht="15">
      <c r="J5980" t="s">
        <v>99</v>
      </c>
    </row>
    <row r="5981" ht="15">
      <c r="J5981" t="s">
        <v>99</v>
      </c>
    </row>
    <row r="5982" ht="15">
      <c r="J5982" t="s">
        <v>99</v>
      </c>
    </row>
    <row r="5983" ht="15">
      <c r="J5983" t="s">
        <v>99</v>
      </c>
    </row>
    <row r="5984" ht="15">
      <c r="J5984" t="s">
        <v>99</v>
      </c>
    </row>
    <row r="5985" ht="15">
      <c r="J5985" t="s">
        <v>99</v>
      </c>
    </row>
    <row r="5986" ht="15">
      <c r="J5986" t="s">
        <v>99</v>
      </c>
    </row>
    <row r="5987" ht="15">
      <c r="J5987" t="s">
        <v>99</v>
      </c>
    </row>
    <row r="5988" ht="15">
      <c r="J5988" t="s">
        <v>99</v>
      </c>
    </row>
    <row r="5989" ht="15">
      <c r="J5989" t="s">
        <v>99</v>
      </c>
    </row>
    <row r="5990" ht="15">
      <c r="J5990" t="s">
        <v>99</v>
      </c>
    </row>
    <row r="5991" ht="15">
      <c r="J5991" t="s">
        <v>99</v>
      </c>
    </row>
    <row r="5992" ht="15">
      <c r="J5992" t="s">
        <v>99</v>
      </c>
    </row>
    <row r="5993" ht="15">
      <c r="J5993" t="s">
        <v>99</v>
      </c>
    </row>
    <row r="5994" ht="15">
      <c r="J5994" t="s">
        <v>99</v>
      </c>
    </row>
    <row r="5995" ht="15">
      <c r="J5995" t="s">
        <v>99</v>
      </c>
    </row>
    <row r="5996" ht="15">
      <c r="J5996" t="s">
        <v>99</v>
      </c>
    </row>
    <row r="5997" ht="15">
      <c r="J5997" t="s">
        <v>99</v>
      </c>
    </row>
    <row r="5998" ht="15">
      <c r="J5998" t="s">
        <v>99</v>
      </c>
    </row>
    <row r="5999" ht="15">
      <c r="J5999" t="s">
        <v>99</v>
      </c>
    </row>
    <row r="6000" ht="15">
      <c r="J6000" t="s">
        <v>99</v>
      </c>
    </row>
    <row r="6001" ht="15">
      <c r="J6001" t="s">
        <v>99</v>
      </c>
    </row>
    <row r="6002" ht="15">
      <c r="J6002" t="s">
        <v>99</v>
      </c>
    </row>
    <row r="6003" ht="15">
      <c r="J6003" t="s">
        <v>99</v>
      </c>
    </row>
    <row r="6004" ht="15">
      <c r="J6004" t="s">
        <v>99</v>
      </c>
    </row>
    <row r="6005" ht="15">
      <c r="J6005" t="s">
        <v>99</v>
      </c>
    </row>
    <row r="6006" ht="15">
      <c r="J6006" t="s">
        <v>99</v>
      </c>
    </row>
    <row r="6007" ht="15">
      <c r="J6007" t="s">
        <v>99</v>
      </c>
    </row>
    <row r="6008" ht="15">
      <c r="J6008" t="s">
        <v>99</v>
      </c>
    </row>
    <row r="6009" ht="15">
      <c r="J6009" t="s">
        <v>99</v>
      </c>
    </row>
    <row r="6010" ht="15">
      <c r="J6010" t="s">
        <v>99</v>
      </c>
    </row>
    <row r="6011" ht="15">
      <c r="J6011" t="s">
        <v>99</v>
      </c>
    </row>
    <row r="6012" ht="15">
      <c r="J6012" t="s">
        <v>99</v>
      </c>
    </row>
    <row r="6013" ht="15">
      <c r="J6013" t="s">
        <v>99</v>
      </c>
    </row>
    <row r="6014" ht="15">
      <c r="J6014" t="s">
        <v>99</v>
      </c>
    </row>
    <row r="6015" ht="15">
      <c r="J6015" t="s">
        <v>99</v>
      </c>
    </row>
    <row r="6016" ht="15">
      <c r="J6016" t="s">
        <v>99</v>
      </c>
    </row>
    <row r="6017" ht="15">
      <c r="J6017" t="s">
        <v>99</v>
      </c>
    </row>
    <row r="6018" ht="15">
      <c r="J6018" t="s">
        <v>99</v>
      </c>
    </row>
    <row r="6019" ht="15">
      <c r="J6019" t="s">
        <v>99</v>
      </c>
    </row>
    <row r="6020" ht="15">
      <c r="J6020" t="s">
        <v>99</v>
      </c>
    </row>
    <row r="6021" ht="15">
      <c r="J6021" t="s">
        <v>99</v>
      </c>
    </row>
    <row r="6022" ht="15">
      <c r="J6022" t="s">
        <v>99</v>
      </c>
    </row>
    <row r="6023" ht="15">
      <c r="J6023" t="s">
        <v>99</v>
      </c>
    </row>
    <row r="6024" ht="15">
      <c r="J6024" t="s">
        <v>99</v>
      </c>
    </row>
    <row r="6025" ht="15">
      <c r="J6025" t="s">
        <v>99</v>
      </c>
    </row>
    <row r="6026" ht="15">
      <c r="J6026" t="s">
        <v>99</v>
      </c>
    </row>
    <row r="6027" ht="15">
      <c r="J6027" t="s">
        <v>99</v>
      </c>
    </row>
    <row r="6028" ht="15">
      <c r="J6028" t="s">
        <v>99</v>
      </c>
    </row>
    <row r="6029" ht="15">
      <c r="J6029" t="s">
        <v>99</v>
      </c>
    </row>
    <row r="6030" ht="15">
      <c r="J6030" t="s">
        <v>99</v>
      </c>
    </row>
    <row r="6031" ht="15">
      <c r="J6031" t="s">
        <v>99</v>
      </c>
    </row>
    <row r="6032" ht="15">
      <c r="J6032" t="s">
        <v>99</v>
      </c>
    </row>
    <row r="6033" ht="15">
      <c r="J6033" t="s">
        <v>99</v>
      </c>
    </row>
    <row r="6034" ht="15">
      <c r="J6034" t="s">
        <v>99</v>
      </c>
    </row>
    <row r="6035" ht="15">
      <c r="J6035" t="s">
        <v>99</v>
      </c>
    </row>
    <row r="6036" ht="15">
      <c r="J6036" t="s">
        <v>99</v>
      </c>
    </row>
    <row r="6037" ht="15">
      <c r="J6037" t="s">
        <v>99</v>
      </c>
    </row>
    <row r="6038" ht="15">
      <c r="J6038" t="s">
        <v>99</v>
      </c>
    </row>
    <row r="6039" ht="15">
      <c r="J6039" t="s">
        <v>99</v>
      </c>
    </row>
    <row r="6040" ht="15">
      <c r="J6040" t="s">
        <v>99</v>
      </c>
    </row>
    <row r="6041" ht="15">
      <c r="J6041" t="s">
        <v>99</v>
      </c>
    </row>
    <row r="6042" ht="15">
      <c r="J6042" t="s">
        <v>99</v>
      </c>
    </row>
    <row r="6043" ht="15">
      <c r="J6043" t="s">
        <v>99</v>
      </c>
    </row>
    <row r="6044" ht="15">
      <c r="J6044" t="s">
        <v>99</v>
      </c>
    </row>
    <row r="6045" ht="15">
      <c r="J6045" t="s">
        <v>99</v>
      </c>
    </row>
    <row r="6046" ht="15">
      <c r="J6046" t="s">
        <v>99</v>
      </c>
    </row>
    <row r="6047" ht="15">
      <c r="J6047" t="s">
        <v>99</v>
      </c>
    </row>
    <row r="6048" ht="15">
      <c r="J6048" t="s">
        <v>99</v>
      </c>
    </row>
    <row r="6049" ht="15">
      <c r="J6049" t="s">
        <v>99</v>
      </c>
    </row>
    <row r="6050" ht="15">
      <c r="J6050" t="s">
        <v>99</v>
      </c>
    </row>
    <row r="6051" ht="15">
      <c r="J6051" t="s">
        <v>99</v>
      </c>
    </row>
    <row r="6052" ht="15">
      <c r="J6052" t="s">
        <v>99</v>
      </c>
    </row>
    <row r="6053" ht="15">
      <c r="J6053" t="s">
        <v>99</v>
      </c>
    </row>
    <row r="6054" ht="15">
      <c r="J6054" t="s">
        <v>99</v>
      </c>
    </row>
    <row r="6055" ht="15">
      <c r="J6055" t="s">
        <v>99</v>
      </c>
    </row>
    <row r="6056" ht="15">
      <c r="J6056" t="s">
        <v>99</v>
      </c>
    </row>
    <row r="6057" ht="15">
      <c r="J6057" t="s">
        <v>99</v>
      </c>
    </row>
    <row r="6058" ht="15">
      <c r="J6058" t="s">
        <v>99</v>
      </c>
    </row>
    <row r="6059" ht="15">
      <c r="J6059" t="s">
        <v>99</v>
      </c>
    </row>
    <row r="6060" ht="15">
      <c r="J6060" t="s">
        <v>99</v>
      </c>
    </row>
    <row r="6061" ht="15">
      <c r="J6061" t="s">
        <v>99</v>
      </c>
    </row>
    <row r="6062" ht="15">
      <c r="J6062" t="s">
        <v>99</v>
      </c>
    </row>
    <row r="6063" ht="15">
      <c r="J6063" t="s">
        <v>99</v>
      </c>
    </row>
    <row r="6064" ht="15">
      <c r="J6064" t="s">
        <v>99</v>
      </c>
    </row>
    <row r="6065" ht="15">
      <c r="J6065" t="s">
        <v>99</v>
      </c>
    </row>
    <row r="6066" ht="15">
      <c r="J6066" t="s">
        <v>99</v>
      </c>
    </row>
    <row r="6067" ht="15">
      <c r="J6067" t="s">
        <v>99</v>
      </c>
    </row>
    <row r="6068" ht="15">
      <c r="J6068" t="s">
        <v>99</v>
      </c>
    </row>
    <row r="6069" ht="15">
      <c r="J6069" t="s">
        <v>99</v>
      </c>
    </row>
    <row r="6070" ht="15">
      <c r="J6070" t="s">
        <v>99</v>
      </c>
    </row>
    <row r="6071" ht="15">
      <c r="J6071" t="s">
        <v>99</v>
      </c>
    </row>
    <row r="6072" ht="15">
      <c r="J6072" t="s">
        <v>99</v>
      </c>
    </row>
    <row r="6073" ht="15">
      <c r="J6073" t="s">
        <v>99</v>
      </c>
    </row>
    <row r="6074" ht="15">
      <c r="J6074" t="s">
        <v>99</v>
      </c>
    </row>
    <row r="6075" ht="15">
      <c r="J6075" t="s">
        <v>99</v>
      </c>
    </row>
    <row r="6076" ht="15">
      <c r="J6076" t="s">
        <v>99</v>
      </c>
    </row>
    <row r="6077" ht="15">
      <c r="J6077" t="s">
        <v>99</v>
      </c>
    </row>
    <row r="6078" ht="15">
      <c r="J6078" t="s">
        <v>99</v>
      </c>
    </row>
    <row r="6079" ht="15">
      <c r="J6079" t="s">
        <v>99</v>
      </c>
    </row>
    <row r="6080" ht="15">
      <c r="J6080" t="s">
        <v>99</v>
      </c>
    </row>
    <row r="6081" ht="15">
      <c r="J6081" t="s">
        <v>99</v>
      </c>
    </row>
    <row r="6082" ht="15">
      <c r="J6082" t="s">
        <v>99</v>
      </c>
    </row>
    <row r="6083" ht="15">
      <c r="J6083" t="s">
        <v>99</v>
      </c>
    </row>
    <row r="6084" ht="15">
      <c r="J6084" t="s">
        <v>99</v>
      </c>
    </row>
    <row r="6085" ht="15">
      <c r="J6085" t="s">
        <v>99</v>
      </c>
    </row>
    <row r="6086" ht="15">
      <c r="J6086" t="s">
        <v>99</v>
      </c>
    </row>
    <row r="6087" ht="15">
      <c r="J6087" t="s">
        <v>99</v>
      </c>
    </row>
    <row r="6088" ht="15">
      <c r="J6088" t="s">
        <v>99</v>
      </c>
    </row>
    <row r="6089" ht="15">
      <c r="J6089" t="s">
        <v>99</v>
      </c>
    </row>
    <row r="6090" ht="15">
      <c r="J6090" t="s">
        <v>99</v>
      </c>
    </row>
    <row r="6091" ht="15">
      <c r="J6091" t="s">
        <v>99</v>
      </c>
    </row>
    <row r="6092" ht="15">
      <c r="J6092" t="s">
        <v>99</v>
      </c>
    </row>
    <row r="6093" ht="15">
      <c r="J6093" t="s">
        <v>99</v>
      </c>
    </row>
    <row r="6094" ht="15">
      <c r="J6094" t="s">
        <v>99</v>
      </c>
    </row>
    <row r="6095" ht="15">
      <c r="J6095" t="s">
        <v>99</v>
      </c>
    </row>
    <row r="6096" ht="15">
      <c r="J6096" t="s">
        <v>99</v>
      </c>
    </row>
    <row r="6097" ht="15">
      <c r="J6097" t="s">
        <v>99</v>
      </c>
    </row>
    <row r="6098" ht="15">
      <c r="J6098" t="s">
        <v>99</v>
      </c>
    </row>
    <row r="6099" ht="15">
      <c r="J6099" t="s">
        <v>99</v>
      </c>
    </row>
    <row r="6100" ht="15">
      <c r="J6100" t="s">
        <v>99</v>
      </c>
    </row>
    <row r="6101" ht="15">
      <c r="J6101" t="s">
        <v>99</v>
      </c>
    </row>
    <row r="6102" ht="15">
      <c r="J6102" t="s">
        <v>99</v>
      </c>
    </row>
    <row r="6103" ht="15">
      <c r="J6103" t="s">
        <v>99</v>
      </c>
    </row>
    <row r="6104" ht="15">
      <c r="J6104" t="s">
        <v>99</v>
      </c>
    </row>
    <row r="6105" ht="15">
      <c r="J6105" t="s">
        <v>99</v>
      </c>
    </row>
    <row r="6106" ht="15">
      <c r="J6106" t="s">
        <v>99</v>
      </c>
    </row>
    <row r="6107" ht="15">
      <c r="J6107" t="s">
        <v>99</v>
      </c>
    </row>
    <row r="6108" ht="15">
      <c r="J6108" t="s">
        <v>99</v>
      </c>
    </row>
    <row r="6109" ht="15">
      <c r="J6109" t="s">
        <v>99</v>
      </c>
    </row>
    <row r="6110" ht="15">
      <c r="J6110" t="s">
        <v>99</v>
      </c>
    </row>
    <row r="6111" ht="15">
      <c r="J6111" t="s">
        <v>99</v>
      </c>
    </row>
    <row r="6112" ht="15">
      <c r="J6112" t="s">
        <v>99</v>
      </c>
    </row>
    <row r="6113" ht="15">
      <c r="J6113" t="s">
        <v>99</v>
      </c>
    </row>
    <row r="6114" ht="15">
      <c r="J6114" t="s">
        <v>99</v>
      </c>
    </row>
    <row r="6115" ht="15">
      <c r="J6115" t="s">
        <v>99</v>
      </c>
    </row>
    <row r="6116" ht="15">
      <c r="J6116" t="s">
        <v>99</v>
      </c>
    </row>
    <row r="6117" ht="15">
      <c r="J6117" t="s">
        <v>99</v>
      </c>
    </row>
    <row r="6118" ht="15">
      <c r="J6118" t="s">
        <v>99</v>
      </c>
    </row>
    <row r="6119" ht="15">
      <c r="J6119" t="s">
        <v>99</v>
      </c>
    </row>
    <row r="6120" ht="15">
      <c r="J6120" t="s">
        <v>99</v>
      </c>
    </row>
    <row r="6121" ht="15">
      <c r="J6121" t="s">
        <v>99</v>
      </c>
    </row>
    <row r="6122" ht="15">
      <c r="J6122" t="s">
        <v>99</v>
      </c>
    </row>
    <row r="6123" ht="15">
      <c r="J6123" t="s">
        <v>99</v>
      </c>
    </row>
    <row r="6124" ht="15">
      <c r="J6124" t="s">
        <v>99</v>
      </c>
    </row>
    <row r="6125" ht="15">
      <c r="J6125" t="s">
        <v>99</v>
      </c>
    </row>
    <row r="6126" ht="15">
      <c r="J6126" t="s">
        <v>99</v>
      </c>
    </row>
    <row r="6127" ht="15">
      <c r="J6127" t="s">
        <v>99</v>
      </c>
    </row>
    <row r="6128" ht="15">
      <c r="J6128" t="s">
        <v>99</v>
      </c>
    </row>
    <row r="6129" ht="15">
      <c r="J6129" t="s">
        <v>99</v>
      </c>
    </row>
    <row r="6130" ht="15">
      <c r="J6130" t="s">
        <v>99</v>
      </c>
    </row>
    <row r="6131" ht="15">
      <c r="J6131" t="s">
        <v>99</v>
      </c>
    </row>
    <row r="6132" ht="15">
      <c r="J6132" t="s">
        <v>99</v>
      </c>
    </row>
    <row r="6133" ht="15">
      <c r="J6133" t="s">
        <v>99</v>
      </c>
    </row>
    <row r="6134" ht="15">
      <c r="J6134" t="s">
        <v>99</v>
      </c>
    </row>
    <row r="6135" ht="15">
      <c r="J6135" t="s">
        <v>99</v>
      </c>
    </row>
    <row r="6136" ht="15">
      <c r="J6136" t="s">
        <v>99</v>
      </c>
    </row>
    <row r="6137" ht="15">
      <c r="J6137" t="s">
        <v>99</v>
      </c>
    </row>
    <row r="6138" ht="15">
      <c r="J6138" t="s">
        <v>99</v>
      </c>
    </row>
    <row r="6139" ht="15">
      <c r="J6139" t="s">
        <v>99</v>
      </c>
    </row>
    <row r="6140" ht="15">
      <c r="J6140" t="s">
        <v>99</v>
      </c>
    </row>
    <row r="6141" ht="15">
      <c r="J6141" t="s">
        <v>99</v>
      </c>
    </row>
    <row r="6142" ht="15">
      <c r="J6142" t="s">
        <v>99</v>
      </c>
    </row>
    <row r="6143" ht="15">
      <c r="J6143" t="s">
        <v>99</v>
      </c>
    </row>
    <row r="6144" ht="15">
      <c r="J6144" t="s">
        <v>99</v>
      </c>
    </row>
    <row r="6145" ht="15">
      <c r="J6145" t="s">
        <v>99</v>
      </c>
    </row>
    <row r="6146" ht="15">
      <c r="J6146" t="s">
        <v>99</v>
      </c>
    </row>
    <row r="6147" ht="15">
      <c r="J6147" t="s">
        <v>99</v>
      </c>
    </row>
    <row r="6148" ht="15">
      <c r="J6148" t="s">
        <v>99</v>
      </c>
    </row>
    <row r="6149" ht="15">
      <c r="J6149" t="s">
        <v>99</v>
      </c>
    </row>
    <row r="6150" ht="15">
      <c r="J6150" t="s">
        <v>99</v>
      </c>
    </row>
    <row r="6151" ht="15">
      <c r="J6151" t="s">
        <v>99</v>
      </c>
    </row>
    <row r="6152" ht="15">
      <c r="J6152" t="s">
        <v>99</v>
      </c>
    </row>
    <row r="6153" ht="15">
      <c r="J6153" t="s">
        <v>99</v>
      </c>
    </row>
    <row r="6154" ht="15">
      <c r="J6154" t="s">
        <v>99</v>
      </c>
    </row>
    <row r="6155" ht="15">
      <c r="J6155" t="s">
        <v>99</v>
      </c>
    </row>
    <row r="6156" ht="15">
      <c r="J6156" t="s">
        <v>99</v>
      </c>
    </row>
    <row r="6157" ht="15">
      <c r="J6157" t="s">
        <v>99</v>
      </c>
    </row>
    <row r="6158" ht="15">
      <c r="J6158" t="s">
        <v>99</v>
      </c>
    </row>
    <row r="6159" ht="15">
      <c r="J6159" t="s">
        <v>99</v>
      </c>
    </row>
    <row r="6160" ht="15">
      <c r="J6160" t="s">
        <v>99</v>
      </c>
    </row>
    <row r="6161" ht="15">
      <c r="J6161" t="s">
        <v>99</v>
      </c>
    </row>
    <row r="6162" ht="15">
      <c r="J6162" t="s">
        <v>99</v>
      </c>
    </row>
    <row r="6163" ht="15">
      <c r="J6163" t="s">
        <v>99</v>
      </c>
    </row>
    <row r="6164" ht="15">
      <c r="J6164" t="s">
        <v>99</v>
      </c>
    </row>
    <row r="6165" ht="15">
      <c r="J6165" t="s">
        <v>99</v>
      </c>
    </row>
    <row r="6166" ht="15">
      <c r="J6166" t="s">
        <v>99</v>
      </c>
    </row>
    <row r="6167" ht="15">
      <c r="J6167" t="s">
        <v>99</v>
      </c>
    </row>
    <row r="6168" ht="15">
      <c r="J6168" t="s">
        <v>99</v>
      </c>
    </row>
    <row r="6169" ht="15">
      <c r="J6169" t="s">
        <v>99</v>
      </c>
    </row>
    <row r="6170" ht="15">
      <c r="J6170" t="s">
        <v>99</v>
      </c>
    </row>
    <row r="6171" ht="15">
      <c r="J6171" t="s">
        <v>99</v>
      </c>
    </row>
    <row r="6172" ht="15">
      <c r="J6172" t="s">
        <v>99</v>
      </c>
    </row>
    <row r="6173" ht="15">
      <c r="J6173" t="s">
        <v>99</v>
      </c>
    </row>
    <row r="6174" ht="15">
      <c r="J6174" t="s">
        <v>99</v>
      </c>
    </row>
    <row r="6175" ht="15">
      <c r="J6175" t="s">
        <v>99</v>
      </c>
    </row>
    <row r="6176" ht="15">
      <c r="J6176" t="s">
        <v>99</v>
      </c>
    </row>
    <row r="6177" ht="15">
      <c r="J6177" t="s">
        <v>99</v>
      </c>
    </row>
    <row r="6178" ht="15">
      <c r="J6178" t="s">
        <v>99</v>
      </c>
    </row>
    <row r="6179" ht="15">
      <c r="J6179" t="s">
        <v>99</v>
      </c>
    </row>
    <row r="6180" ht="15">
      <c r="J6180" t="s">
        <v>99</v>
      </c>
    </row>
    <row r="6181" ht="15">
      <c r="J6181" t="s">
        <v>99</v>
      </c>
    </row>
    <row r="6182" ht="15">
      <c r="J6182" t="s">
        <v>99</v>
      </c>
    </row>
    <row r="6183" ht="15">
      <c r="J6183" t="s">
        <v>99</v>
      </c>
    </row>
    <row r="6184" ht="15">
      <c r="J6184" t="s">
        <v>99</v>
      </c>
    </row>
    <row r="6185" ht="15">
      <c r="J6185" t="s">
        <v>99</v>
      </c>
    </row>
    <row r="6186" ht="15">
      <c r="J6186" t="s">
        <v>99</v>
      </c>
    </row>
    <row r="6187" ht="15">
      <c r="J6187" t="s">
        <v>99</v>
      </c>
    </row>
    <row r="6188" ht="15">
      <c r="J6188" t="s">
        <v>99</v>
      </c>
    </row>
    <row r="6189" ht="15">
      <c r="J6189" t="s">
        <v>99</v>
      </c>
    </row>
    <row r="6190" ht="15">
      <c r="J6190" t="s">
        <v>99</v>
      </c>
    </row>
    <row r="6191" ht="15">
      <c r="J6191" t="s">
        <v>99</v>
      </c>
    </row>
    <row r="6192" ht="15">
      <c r="J6192" t="s">
        <v>99</v>
      </c>
    </row>
    <row r="6193" ht="15">
      <c r="J6193" t="s">
        <v>99</v>
      </c>
    </row>
    <row r="6194" ht="15">
      <c r="J6194" t="s">
        <v>99</v>
      </c>
    </row>
    <row r="6195" ht="15">
      <c r="J6195" t="s">
        <v>99</v>
      </c>
    </row>
    <row r="6196" ht="15">
      <c r="J6196" t="s">
        <v>99</v>
      </c>
    </row>
    <row r="6197" ht="15">
      <c r="J6197" t="s">
        <v>99</v>
      </c>
    </row>
    <row r="6198" ht="15">
      <c r="J6198" t="s">
        <v>99</v>
      </c>
    </row>
    <row r="6199" ht="15">
      <c r="J6199" t="s">
        <v>99</v>
      </c>
    </row>
    <row r="6200" ht="15">
      <c r="J6200" t="s">
        <v>99</v>
      </c>
    </row>
    <row r="6201" ht="15">
      <c r="J6201" t="s">
        <v>99</v>
      </c>
    </row>
    <row r="6202" ht="15">
      <c r="J6202" t="s">
        <v>99</v>
      </c>
    </row>
    <row r="6203" ht="15">
      <c r="J6203" t="s">
        <v>99</v>
      </c>
    </row>
    <row r="6204" ht="15">
      <c r="J6204" t="s">
        <v>99</v>
      </c>
    </row>
    <row r="6205" ht="15">
      <c r="J6205" t="s">
        <v>99</v>
      </c>
    </row>
    <row r="6206" ht="15">
      <c r="J6206" t="s">
        <v>99</v>
      </c>
    </row>
    <row r="6207" ht="15">
      <c r="J6207" t="s">
        <v>99</v>
      </c>
    </row>
    <row r="6208" ht="15">
      <c r="J6208" t="s">
        <v>99</v>
      </c>
    </row>
    <row r="6209" ht="15">
      <c r="J6209" t="s">
        <v>99</v>
      </c>
    </row>
    <row r="6210" ht="15">
      <c r="J6210" t="s">
        <v>99</v>
      </c>
    </row>
    <row r="6211" ht="15">
      <c r="J6211" t="s">
        <v>99</v>
      </c>
    </row>
    <row r="6212" ht="15">
      <c r="J6212" t="s">
        <v>99</v>
      </c>
    </row>
    <row r="6213" ht="15">
      <c r="J6213" t="s">
        <v>99</v>
      </c>
    </row>
    <row r="6214" ht="15">
      <c r="J6214" t="s">
        <v>99</v>
      </c>
    </row>
    <row r="6215" ht="15">
      <c r="J6215" t="s">
        <v>99</v>
      </c>
    </row>
    <row r="6216" ht="15">
      <c r="J6216" t="s">
        <v>99</v>
      </c>
    </row>
    <row r="6217" ht="15">
      <c r="J6217" t="s">
        <v>99</v>
      </c>
    </row>
    <row r="6218" ht="15">
      <c r="J6218" t="s">
        <v>99</v>
      </c>
    </row>
    <row r="6219" ht="15">
      <c r="J6219" t="s">
        <v>99</v>
      </c>
    </row>
    <row r="6220" ht="15">
      <c r="J6220" t="s">
        <v>99</v>
      </c>
    </row>
    <row r="6221" ht="15">
      <c r="J6221" t="s">
        <v>99</v>
      </c>
    </row>
    <row r="6222" ht="15">
      <c r="J6222" t="s">
        <v>99</v>
      </c>
    </row>
    <row r="6223" ht="15">
      <c r="J6223" t="s">
        <v>99</v>
      </c>
    </row>
    <row r="6224" ht="15">
      <c r="J6224" t="s">
        <v>99</v>
      </c>
    </row>
    <row r="6225" ht="15">
      <c r="J6225" t="s">
        <v>99</v>
      </c>
    </row>
    <row r="6226" ht="15">
      <c r="J6226" t="s">
        <v>99</v>
      </c>
    </row>
    <row r="6227" ht="15">
      <c r="J6227" t="s">
        <v>99</v>
      </c>
    </row>
    <row r="6228" ht="15">
      <c r="J6228" t="s">
        <v>99</v>
      </c>
    </row>
    <row r="6229" ht="15">
      <c r="J6229" t="s">
        <v>99</v>
      </c>
    </row>
    <row r="6230" ht="15">
      <c r="J6230" t="s">
        <v>99</v>
      </c>
    </row>
    <row r="6231" ht="15">
      <c r="J6231" t="s">
        <v>99</v>
      </c>
    </row>
    <row r="6232" ht="15">
      <c r="J6232" t="s">
        <v>99</v>
      </c>
    </row>
    <row r="6233" ht="15">
      <c r="J6233" t="s">
        <v>99</v>
      </c>
    </row>
    <row r="6234" ht="15">
      <c r="J6234" t="s">
        <v>99</v>
      </c>
    </row>
    <row r="6235" ht="15">
      <c r="J6235" t="s">
        <v>99</v>
      </c>
    </row>
    <row r="6236" ht="15">
      <c r="J6236" t="s">
        <v>99</v>
      </c>
    </row>
    <row r="6237" ht="15">
      <c r="J6237" t="s">
        <v>99</v>
      </c>
    </row>
    <row r="6238" ht="15">
      <c r="J6238" t="s">
        <v>99</v>
      </c>
    </row>
    <row r="6239" ht="15">
      <c r="J6239" t="s">
        <v>99</v>
      </c>
    </row>
    <row r="6240" ht="15">
      <c r="J6240" t="s">
        <v>99</v>
      </c>
    </row>
    <row r="6241" ht="15">
      <c r="J6241" t="s">
        <v>99</v>
      </c>
    </row>
    <row r="6242" ht="15">
      <c r="J6242" t="s">
        <v>99</v>
      </c>
    </row>
    <row r="6243" ht="15">
      <c r="J6243" t="s">
        <v>99</v>
      </c>
    </row>
    <row r="6244" ht="15">
      <c r="J6244" t="s">
        <v>99</v>
      </c>
    </row>
    <row r="6245" ht="15">
      <c r="J6245" t="s">
        <v>99</v>
      </c>
    </row>
    <row r="6246" ht="15">
      <c r="J6246" t="s">
        <v>99</v>
      </c>
    </row>
    <row r="6247" ht="15">
      <c r="J6247" t="s">
        <v>99</v>
      </c>
    </row>
    <row r="6248" ht="15">
      <c r="J6248" t="s">
        <v>99</v>
      </c>
    </row>
    <row r="6249" ht="15">
      <c r="J6249" t="s">
        <v>99</v>
      </c>
    </row>
    <row r="6250" ht="15">
      <c r="J6250" t="s">
        <v>99</v>
      </c>
    </row>
    <row r="6251" ht="15">
      <c r="J6251" t="s">
        <v>99</v>
      </c>
    </row>
    <row r="6252" ht="15">
      <c r="J6252" t="s">
        <v>99</v>
      </c>
    </row>
    <row r="6253" ht="15">
      <c r="J6253" t="s">
        <v>99</v>
      </c>
    </row>
    <row r="6254" ht="15">
      <c r="J6254" t="s">
        <v>99</v>
      </c>
    </row>
    <row r="6255" ht="15">
      <c r="J6255" t="s">
        <v>99</v>
      </c>
    </row>
    <row r="6256" ht="15">
      <c r="J6256" t="s">
        <v>99</v>
      </c>
    </row>
    <row r="6257" ht="15">
      <c r="J6257" t="s">
        <v>99</v>
      </c>
    </row>
    <row r="6258" ht="15">
      <c r="J6258" t="s">
        <v>99</v>
      </c>
    </row>
    <row r="6259" ht="15">
      <c r="J6259" t="s">
        <v>99</v>
      </c>
    </row>
    <row r="6260" ht="15">
      <c r="J6260" t="s">
        <v>99</v>
      </c>
    </row>
    <row r="6261" ht="15">
      <c r="J6261" t="s">
        <v>99</v>
      </c>
    </row>
    <row r="6262" ht="15">
      <c r="J6262" t="s">
        <v>99</v>
      </c>
    </row>
    <row r="6263" ht="15">
      <c r="J6263" t="s">
        <v>99</v>
      </c>
    </row>
    <row r="6264" ht="15">
      <c r="J6264" t="s">
        <v>99</v>
      </c>
    </row>
    <row r="6265" ht="15">
      <c r="J6265" t="s">
        <v>99</v>
      </c>
    </row>
    <row r="6266" ht="15">
      <c r="J6266" t="s">
        <v>99</v>
      </c>
    </row>
    <row r="6267" ht="15">
      <c r="J6267" t="s">
        <v>99</v>
      </c>
    </row>
    <row r="6268" ht="15">
      <c r="J6268" t="s">
        <v>99</v>
      </c>
    </row>
    <row r="6269" ht="15">
      <c r="J6269" t="s">
        <v>99</v>
      </c>
    </row>
    <row r="6270" ht="15">
      <c r="J6270" t="s">
        <v>99</v>
      </c>
    </row>
    <row r="6271" ht="15">
      <c r="J6271" t="s">
        <v>99</v>
      </c>
    </row>
    <row r="6272" ht="15">
      <c r="J6272" t="s">
        <v>99</v>
      </c>
    </row>
    <row r="6273" ht="15">
      <c r="J6273" t="s">
        <v>99</v>
      </c>
    </row>
    <row r="6274" ht="15">
      <c r="J6274" t="s">
        <v>99</v>
      </c>
    </row>
    <row r="6275" ht="15">
      <c r="J6275" t="s">
        <v>99</v>
      </c>
    </row>
    <row r="6276" ht="15">
      <c r="J6276" t="s">
        <v>99</v>
      </c>
    </row>
    <row r="6277" ht="15">
      <c r="J6277" t="s">
        <v>99</v>
      </c>
    </row>
    <row r="6278" ht="15">
      <c r="J6278" t="s">
        <v>99</v>
      </c>
    </row>
    <row r="6279" ht="15">
      <c r="J6279" t="s">
        <v>99</v>
      </c>
    </row>
    <row r="6280" ht="15">
      <c r="J6280" t="s">
        <v>99</v>
      </c>
    </row>
    <row r="6281" ht="15">
      <c r="J6281" t="s">
        <v>99</v>
      </c>
    </row>
    <row r="6282" ht="15">
      <c r="J6282" t="s">
        <v>99</v>
      </c>
    </row>
    <row r="6283" ht="15">
      <c r="J6283" t="s">
        <v>99</v>
      </c>
    </row>
    <row r="6284" ht="15">
      <c r="J6284" t="s">
        <v>99</v>
      </c>
    </row>
    <row r="6285" ht="15">
      <c r="J6285" t="s">
        <v>99</v>
      </c>
    </row>
    <row r="6286" ht="15">
      <c r="J6286" t="s">
        <v>99</v>
      </c>
    </row>
    <row r="6287" ht="15">
      <c r="J6287" t="s">
        <v>99</v>
      </c>
    </row>
    <row r="6288" ht="15">
      <c r="J6288" t="s">
        <v>99</v>
      </c>
    </row>
    <row r="6289" ht="15">
      <c r="J6289" t="s">
        <v>99</v>
      </c>
    </row>
    <row r="6290" ht="15">
      <c r="J6290" t="s">
        <v>99</v>
      </c>
    </row>
    <row r="6291" ht="15">
      <c r="J6291" t="s">
        <v>99</v>
      </c>
    </row>
    <row r="6292" ht="15">
      <c r="J6292" t="s">
        <v>99</v>
      </c>
    </row>
    <row r="6293" ht="15">
      <c r="J6293" t="s">
        <v>99</v>
      </c>
    </row>
    <row r="6294" ht="15">
      <c r="J6294" t="s">
        <v>99</v>
      </c>
    </row>
    <row r="6295" ht="15">
      <c r="J6295" t="s">
        <v>99</v>
      </c>
    </row>
    <row r="6296" ht="15">
      <c r="J6296" t="s">
        <v>99</v>
      </c>
    </row>
    <row r="6297" ht="15">
      <c r="J6297" t="s">
        <v>99</v>
      </c>
    </row>
    <row r="6298" ht="15">
      <c r="J6298" t="s">
        <v>99</v>
      </c>
    </row>
    <row r="6299" ht="15">
      <c r="J6299" t="s">
        <v>99</v>
      </c>
    </row>
    <row r="6300" ht="15">
      <c r="J6300" t="s">
        <v>99</v>
      </c>
    </row>
    <row r="6301" ht="15">
      <c r="J6301" t="s">
        <v>99</v>
      </c>
    </row>
    <row r="6302" ht="15">
      <c r="J6302" t="s">
        <v>99</v>
      </c>
    </row>
    <row r="6303" ht="15">
      <c r="J6303" t="s">
        <v>99</v>
      </c>
    </row>
    <row r="6304" ht="15">
      <c r="J6304" t="s">
        <v>99</v>
      </c>
    </row>
    <row r="6305" ht="15">
      <c r="J6305" t="s">
        <v>99</v>
      </c>
    </row>
    <row r="6306" ht="15">
      <c r="J6306" t="s">
        <v>99</v>
      </c>
    </row>
    <row r="6307" ht="15">
      <c r="J6307" t="s">
        <v>99</v>
      </c>
    </row>
    <row r="6308" ht="15">
      <c r="J6308" t="s">
        <v>99</v>
      </c>
    </row>
    <row r="6309" ht="15">
      <c r="J6309" t="s">
        <v>99</v>
      </c>
    </row>
    <row r="6310" ht="15">
      <c r="J6310" t="s">
        <v>99</v>
      </c>
    </row>
    <row r="6311" ht="15">
      <c r="J6311" t="s">
        <v>99</v>
      </c>
    </row>
    <row r="6312" ht="15">
      <c r="J6312" t="s">
        <v>99</v>
      </c>
    </row>
    <row r="6313" ht="15">
      <c r="J6313" t="s">
        <v>99</v>
      </c>
    </row>
    <row r="6314" ht="15">
      <c r="J6314" t="s">
        <v>99</v>
      </c>
    </row>
    <row r="6315" ht="15">
      <c r="J6315" t="s">
        <v>99</v>
      </c>
    </row>
    <row r="6316" ht="15">
      <c r="J6316" t="s">
        <v>99</v>
      </c>
    </row>
    <row r="6317" ht="15">
      <c r="J6317" t="s">
        <v>99</v>
      </c>
    </row>
    <row r="6318" ht="15">
      <c r="J6318" t="s">
        <v>99</v>
      </c>
    </row>
    <row r="6319" ht="15">
      <c r="J6319" t="s">
        <v>99</v>
      </c>
    </row>
    <row r="6320" ht="15">
      <c r="J6320" t="s">
        <v>99</v>
      </c>
    </row>
    <row r="6321" ht="15">
      <c r="J6321" t="s">
        <v>99</v>
      </c>
    </row>
    <row r="6322" ht="15">
      <c r="J6322" t="s">
        <v>99</v>
      </c>
    </row>
    <row r="6323" ht="15">
      <c r="J6323" t="s">
        <v>99</v>
      </c>
    </row>
    <row r="6324" ht="15">
      <c r="J6324" t="s">
        <v>99</v>
      </c>
    </row>
    <row r="6325" ht="15">
      <c r="J6325" t="s">
        <v>99</v>
      </c>
    </row>
    <row r="6326" ht="15">
      <c r="J6326" t="s">
        <v>99</v>
      </c>
    </row>
    <row r="6327" ht="15">
      <c r="J6327" t="s">
        <v>99</v>
      </c>
    </row>
    <row r="6328" ht="15">
      <c r="J6328" t="s">
        <v>99</v>
      </c>
    </row>
    <row r="6329" ht="15">
      <c r="J6329" t="s">
        <v>99</v>
      </c>
    </row>
    <row r="6330" ht="15">
      <c r="J6330" t="s">
        <v>99</v>
      </c>
    </row>
    <row r="6331" ht="15">
      <c r="J6331" t="s">
        <v>99</v>
      </c>
    </row>
    <row r="6332" ht="15">
      <c r="J6332" t="s">
        <v>99</v>
      </c>
    </row>
    <row r="6333" ht="15">
      <c r="J6333" t="s">
        <v>99</v>
      </c>
    </row>
    <row r="6334" ht="15">
      <c r="J6334" t="s">
        <v>99</v>
      </c>
    </row>
    <row r="6335" ht="15">
      <c r="J6335" t="s">
        <v>99</v>
      </c>
    </row>
    <row r="6336" ht="15">
      <c r="J6336" t="s">
        <v>99</v>
      </c>
    </row>
    <row r="6337" ht="15">
      <c r="J6337" t="s">
        <v>99</v>
      </c>
    </row>
    <row r="6338" ht="15">
      <c r="J6338" t="s">
        <v>99</v>
      </c>
    </row>
    <row r="6339" ht="15">
      <c r="J6339" t="s">
        <v>99</v>
      </c>
    </row>
    <row r="6340" ht="15">
      <c r="J6340" t="s">
        <v>99</v>
      </c>
    </row>
    <row r="6341" ht="15">
      <c r="J6341" t="s">
        <v>99</v>
      </c>
    </row>
    <row r="6342" ht="15">
      <c r="J6342" t="s">
        <v>99</v>
      </c>
    </row>
    <row r="6343" ht="15">
      <c r="J6343" t="s">
        <v>99</v>
      </c>
    </row>
    <row r="6344" ht="15">
      <c r="J6344" t="s">
        <v>99</v>
      </c>
    </row>
    <row r="6345" ht="15">
      <c r="J6345" t="s">
        <v>99</v>
      </c>
    </row>
    <row r="6346" ht="15">
      <c r="J6346" t="s">
        <v>99</v>
      </c>
    </row>
    <row r="6347" ht="15">
      <c r="J6347" t="s">
        <v>99</v>
      </c>
    </row>
    <row r="6348" ht="15">
      <c r="J6348" t="s">
        <v>99</v>
      </c>
    </row>
    <row r="6349" ht="15">
      <c r="J6349" t="s">
        <v>99</v>
      </c>
    </row>
    <row r="6350" ht="15">
      <c r="J6350" t="s">
        <v>99</v>
      </c>
    </row>
    <row r="6351" ht="15">
      <c r="J6351" t="s">
        <v>99</v>
      </c>
    </row>
    <row r="6352" ht="15">
      <c r="J6352" t="s">
        <v>99</v>
      </c>
    </row>
    <row r="6353" ht="15">
      <c r="J6353" t="s">
        <v>99</v>
      </c>
    </row>
    <row r="6354" ht="15">
      <c r="J6354" t="s">
        <v>99</v>
      </c>
    </row>
    <row r="6355" ht="15">
      <c r="J6355" t="s">
        <v>99</v>
      </c>
    </row>
    <row r="6356" ht="15">
      <c r="J6356" t="s">
        <v>99</v>
      </c>
    </row>
    <row r="6357" ht="15">
      <c r="J6357" t="s">
        <v>99</v>
      </c>
    </row>
    <row r="6358" ht="15">
      <c r="J6358" t="s">
        <v>99</v>
      </c>
    </row>
    <row r="6359" ht="15">
      <c r="J6359" t="s">
        <v>99</v>
      </c>
    </row>
    <row r="6360" ht="15">
      <c r="J6360" t="s">
        <v>99</v>
      </c>
    </row>
    <row r="6361" ht="15">
      <c r="J6361" t="s">
        <v>99</v>
      </c>
    </row>
    <row r="6362" ht="15">
      <c r="J6362" t="s">
        <v>99</v>
      </c>
    </row>
    <row r="6363" ht="15">
      <c r="J6363" t="s">
        <v>99</v>
      </c>
    </row>
    <row r="6364" ht="15">
      <c r="J6364" t="s">
        <v>99</v>
      </c>
    </row>
    <row r="6365" ht="15">
      <c r="J6365" t="s">
        <v>99</v>
      </c>
    </row>
    <row r="6366" ht="15">
      <c r="J6366" t="s">
        <v>99</v>
      </c>
    </row>
    <row r="6367" ht="15">
      <c r="J6367" t="s">
        <v>99</v>
      </c>
    </row>
    <row r="6368" ht="15">
      <c r="J6368" t="s">
        <v>99</v>
      </c>
    </row>
    <row r="6369" ht="15">
      <c r="J6369" t="s">
        <v>99</v>
      </c>
    </row>
    <row r="6370" ht="15">
      <c r="J6370" t="s">
        <v>99</v>
      </c>
    </row>
    <row r="6371" ht="15">
      <c r="J6371" t="s">
        <v>99</v>
      </c>
    </row>
    <row r="6372" ht="15">
      <c r="J6372" t="s">
        <v>99</v>
      </c>
    </row>
    <row r="6373" ht="15">
      <c r="J6373" t="s">
        <v>99</v>
      </c>
    </row>
    <row r="6374" ht="15">
      <c r="J6374" t="s">
        <v>99</v>
      </c>
    </row>
    <row r="6375" ht="15">
      <c r="J6375" t="s">
        <v>99</v>
      </c>
    </row>
    <row r="6376" ht="15">
      <c r="J6376" t="s">
        <v>99</v>
      </c>
    </row>
    <row r="6377" ht="15">
      <c r="J6377" t="s">
        <v>99</v>
      </c>
    </row>
    <row r="6378" ht="15">
      <c r="J6378" t="s">
        <v>99</v>
      </c>
    </row>
    <row r="6379" ht="15">
      <c r="J6379" t="s">
        <v>99</v>
      </c>
    </row>
    <row r="6380" ht="15">
      <c r="J6380" t="s">
        <v>99</v>
      </c>
    </row>
    <row r="6381" ht="15">
      <c r="J6381" t="s">
        <v>99</v>
      </c>
    </row>
    <row r="6382" ht="15">
      <c r="J6382" t="s">
        <v>99</v>
      </c>
    </row>
    <row r="6383" ht="15">
      <c r="J6383" t="s">
        <v>99</v>
      </c>
    </row>
    <row r="6384" ht="15">
      <c r="J6384" t="s">
        <v>99</v>
      </c>
    </row>
    <row r="6385" ht="15">
      <c r="J6385" t="s">
        <v>99</v>
      </c>
    </row>
    <row r="6386" ht="15">
      <c r="J6386" t="s">
        <v>99</v>
      </c>
    </row>
    <row r="6387" ht="15">
      <c r="J6387" t="s">
        <v>99</v>
      </c>
    </row>
    <row r="6388" ht="15">
      <c r="J6388" t="s">
        <v>99</v>
      </c>
    </row>
    <row r="6389" ht="15">
      <c r="J6389" t="s">
        <v>99</v>
      </c>
    </row>
    <row r="6390" ht="15">
      <c r="J6390" t="s">
        <v>99</v>
      </c>
    </row>
    <row r="6391" ht="15">
      <c r="J6391" t="s">
        <v>99</v>
      </c>
    </row>
    <row r="6392" ht="15">
      <c r="J6392" t="s">
        <v>99</v>
      </c>
    </row>
    <row r="6393" ht="15">
      <c r="J6393" t="s">
        <v>99</v>
      </c>
    </row>
    <row r="6394" ht="15">
      <c r="J6394" t="s">
        <v>99</v>
      </c>
    </row>
    <row r="6395" ht="15">
      <c r="J6395" t="s">
        <v>99</v>
      </c>
    </row>
    <row r="6396" ht="15">
      <c r="J6396" t="s">
        <v>99</v>
      </c>
    </row>
    <row r="6397" ht="15">
      <c r="J6397" t="s">
        <v>99</v>
      </c>
    </row>
    <row r="6398" ht="15">
      <c r="J6398" t="s">
        <v>99</v>
      </c>
    </row>
    <row r="6399" ht="15">
      <c r="J6399" t="s">
        <v>99</v>
      </c>
    </row>
    <row r="6400" ht="15">
      <c r="J6400" t="s">
        <v>99</v>
      </c>
    </row>
    <row r="6401" ht="15">
      <c r="J6401" t="s">
        <v>99</v>
      </c>
    </row>
    <row r="6402" ht="15">
      <c r="J6402" t="s">
        <v>99</v>
      </c>
    </row>
    <row r="6403" ht="15">
      <c r="J6403" t="s">
        <v>99</v>
      </c>
    </row>
    <row r="6404" ht="15">
      <c r="J6404" t="s">
        <v>99</v>
      </c>
    </row>
    <row r="6405" ht="15">
      <c r="J6405" t="s">
        <v>99</v>
      </c>
    </row>
    <row r="6406" ht="15">
      <c r="J6406" t="s">
        <v>99</v>
      </c>
    </row>
    <row r="6407" ht="15">
      <c r="J6407" t="s">
        <v>99</v>
      </c>
    </row>
    <row r="6408" ht="15">
      <c r="J6408" t="s">
        <v>99</v>
      </c>
    </row>
    <row r="6409" ht="15">
      <c r="J6409" t="s">
        <v>99</v>
      </c>
    </row>
    <row r="6410" ht="15">
      <c r="J6410" t="s">
        <v>99</v>
      </c>
    </row>
    <row r="6411" ht="15">
      <c r="J6411" t="s">
        <v>99</v>
      </c>
    </row>
    <row r="6412" ht="15">
      <c r="J6412" t="s">
        <v>99</v>
      </c>
    </row>
    <row r="6413" ht="15">
      <c r="J6413" t="s">
        <v>99</v>
      </c>
    </row>
    <row r="6414" ht="15">
      <c r="J6414" t="s">
        <v>99</v>
      </c>
    </row>
    <row r="6415" ht="15">
      <c r="J6415" t="s">
        <v>99</v>
      </c>
    </row>
    <row r="6416" ht="15">
      <c r="J6416" t="s">
        <v>99</v>
      </c>
    </row>
    <row r="6417" ht="15">
      <c r="J6417" t="s">
        <v>99</v>
      </c>
    </row>
    <row r="6418" ht="15">
      <c r="J6418" t="s">
        <v>99</v>
      </c>
    </row>
    <row r="6419" ht="15">
      <c r="J6419" t="s">
        <v>99</v>
      </c>
    </row>
    <row r="6420" ht="15">
      <c r="J6420" t="s">
        <v>99</v>
      </c>
    </row>
    <row r="6421" ht="15">
      <c r="J6421" t="s">
        <v>99</v>
      </c>
    </row>
    <row r="6422" ht="15">
      <c r="J6422" t="s">
        <v>99</v>
      </c>
    </row>
    <row r="6423" ht="15">
      <c r="J6423" t="s">
        <v>99</v>
      </c>
    </row>
    <row r="6424" ht="15">
      <c r="J6424" t="s">
        <v>99</v>
      </c>
    </row>
    <row r="6425" ht="15">
      <c r="J6425" t="s">
        <v>99</v>
      </c>
    </row>
    <row r="6426" ht="15">
      <c r="J6426" t="s">
        <v>99</v>
      </c>
    </row>
    <row r="6427" ht="15">
      <c r="J6427" t="s">
        <v>99</v>
      </c>
    </row>
    <row r="6428" ht="15">
      <c r="J6428" t="s">
        <v>99</v>
      </c>
    </row>
    <row r="6429" ht="15">
      <c r="J6429" t="s">
        <v>99</v>
      </c>
    </row>
    <row r="6430" ht="15">
      <c r="J6430" t="s">
        <v>99</v>
      </c>
    </row>
    <row r="6431" ht="15">
      <c r="J6431" t="s">
        <v>99</v>
      </c>
    </row>
    <row r="6432" ht="15">
      <c r="J6432" t="s">
        <v>99</v>
      </c>
    </row>
    <row r="6433" ht="15">
      <c r="J6433" t="s">
        <v>99</v>
      </c>
    </row>
    <row r="6434" ht="15">
      <c r="J6434" t="s">
        <v>99</v>
      </c>
    </row>
    <row r="6435" ht="15">
      <c r="J6435" t="s">
        <v>99</v>
      </c>
    </row>
    <row r="6436" ht="15">
      <c r="J6436" t="s">
        <v>99</v>
      </c>
    </row>
    <row r="6437" ht="15">
      <c r="J6437" t="s">
        <v>99</v>
      </c>
    </row>
    <row r="6438" ht="15">
      <c r="J6438" t="s">
        <v>99</v>
      </c>
    </row>
    <row r="6439" ht="15">
      <c r="J6439" t="s">
        <v>99</v>
      </c>
    </row>
    <row r="6440" ht="15">
      <c r="J6440" t="s">
        <v>99</v>
      </c>
    </row>
    <row r="6441" ht="15">
      <c r="J6441" t="s">
        <v>99</v>
      </c>
    </row>
    <row r="6442" ht="15">
      <c r="J6442" t="s">
        <v>99</v>
      </c>
    </row>
    <row r="6443" ht="15">
      <c r="J6443" t="s">
        <v>99</v>
      </c>
    </row>
    <row r="6444" ht="15">
      <c r="J6444" t="s">
        <v>99</v>
      </c>
    </row>
    <row r="6445" ht="15">
      <c r="J6445" t="s">
        <v>99</v>
      </c>
    </row>
    <row r="6446" ht="15">
      <c r="J6446" t="s">
        <v>99</v>
      </c>
    </row>
    <row r="6447" ht="15">
      <c r="J6447" t="s">
        <v>99</v>
      </c>
    </row>
    <row r="6448" ht="15">
      <c r="J6448" t="s">
        <v>99</v>
      </c>
    </row>
    <row r="6449" ht="15">
      <c r="J6449" t="s">
        <v>99</v>
      </c>
    </row>
    <row r="6450" ht="15">
      <c r="J6450" t="s">
        <v>99</v>
      </c>
    </row>
    <row r="6451" ht="15">
      <c r="J6451" t="s">
        <v>99</v>
      </c>
    </row>
    <row r="6452" ht="15">
      <c r="J6452" t="s">
        <v>99</v>
      </c>
    </row>
    <row r="6453" ht="15">
      <c r="J6453" t="s">
        <v>99</v>
      </c>
    </row>
    <row r="6454" ht="15">
      <c r="J6454" t="s">
        <v>99</v>
      </c>
    </row>
    <row r="6455" ht="15">
      <c r="J6455" t="s">
        <v>99</v>
      </c>
    </row>
    <row r="6456" ht="15">
      <c r="J6456" t="s">
        <v>99</v>
      </c>
    </row>
    <row r="6457" ht="15">
      <c r="J6457" t="s">
        <v>99</v>
      </c>
    </row>
    <row r="6458" ht="15">
      <c r="J6458" t="s">
        <v>99</v>
      </c>
    </row>
    <row r="6459" ht="15">
      <c r="J6459" t="s">
        <v>99</v>
      </c>
    </row>
    <row r="6460" ht="15">
      <c r="J6460" t="s">
        <v>99</v>
      </c>
    </row>
    <row r="6461" ht="15">
      <c r="J6461" t="s">
        <v>99</v>
      </c>
    </row>
    <row r="6462" ht="15">
      <c r="J6462" t="s">
        <v>99</v>
      </c>
    </row>
    <row r="6463" ht="15">
      <c r="J6463" t="s">
        <v>99</v>
      </c>
    </row>
    <row r="6464" ht="15">
      <c r="J6464" t="s">
        <v>99</v>
      </c>
    </row>
    <row r="6465" ht="15">
      <c r="J6465" t="s">
        <v>99</v>
      </c>
    </row>
    <row r="6466" ht="15">
      <c r="J6466" t="s">
        <v>99</v>
      </c>
    </row>
    <row r="6467" ht="15">
      <c r="J6467" t="s">
        <v>99</v>
      </c>
    </row>
    <row r="6468" ht="15">
      <c r="J6468" t="s">
        <v>99</v>
      </c>
    </row>
    <row r="6469" ht="15">
      <c r="J6469" t="s">
        <v>99</v>
      </c>
    </row>
    <row r="6470" ht="15">
      <c r="J6470" t="s">
        <v>99</v>
      </c>
    </row>
    <row r="6471" ht="15">
      <c r="J6471" t="s">
        <v>99</v>
      </c>
    </row>
    <row r="6472" ht="15">
      <c r="J6472" t="s">
        <v>99</v>
      </c>
    </row>
    <row r="6473" ht="15">
      <c r="J6473" t="s">
        <v>99</v>
      </c>
    </row>
    <row r="6474" ht="15">
      <c r="J6474" t="s">
        <v>99</v>
      </c>
    </row>
    <row r="6475" ht="15">
      <c r="J6475" t="s">
        <v>99</v>
      </c>
    </row>
    <row r="6476" ht="15">
      <c r="J6476" t="s">
        <v>99</v>
      </c>
    </row>
    <row r="6477" ht="15">
      <c r="J6477" t="s">
        <v>99</v>
      </c>
    </row>
    <row r="6478" ht="15">
      <c r="J6478" t="s">
        <v>99</v>
      </c>
    </row>
    <row r="6479" ht="15">
      <c r="J6479" t="s">
        <v>99</v>
      </c>
    </row>
    <row r="6480" ht="15">
      <c r="J6480" t="s">
        <v>99</v>
      </c>
    </row>
    <row r="6481" ht="15">
      <c r="J6481" t="s">
        <v>99</v>
      </c>
    </row>
    <row r="6482" ht="15">
      <c r="J6482" t="s">
        <v>99</v>
      </c>
    </row>
    <row r="6483" ht="15">
      <c r="J6483" t="s">
        <v>99</v>
      </c>
    </row>
    <row r="6484" ht="15">
      <c r="J6484" t="s">
        <v>99</v>
      </c>
    </row>
    <row r="6485" ht="15">
      <c r="J6485" t="s">
        <v>99</v>
      </c>
    </row>
    <row r="6486" ht="15">
      <c r="J6486" t="s">
        <v>99</v>
      </c>
    </row>
    <row r="6487" ht="15">
      <c r="J6487" t="s">
        <v>99</v>
      </c>
    </row>
    <row r="6488" ht="15">
      <c r="J6488" t="s">
        <v>99</v>
      </c>
    </row>
    <row r="6489" ht="15">
      <c r="J6489" t="s">
        <v>99</v>
      </c>
    </row>
    <row r="6490" ht="15">
      <c r="J6490" t="s">
        <v>99</v>
      </c>
    </row>
    <row r="6491" ht="15">
      <c r="J6491" t="s">
        <v>99</v>
      </c>
    </row>
    <row r="6492" ht="15">
      <c r="J6492" t="s">
        <v>99</v>
      </c>
    </row>
    <row r="6493" ht="15">
      <c r="J6493" t="s">
        <v>99</v>
      </c>
    </row>
    <row r="6494" ht="15">
      <c r="J6494" t="s">
        <v>99</v>
      </c>
    </row>
    <row r="6495" ht="15">
      <c r="J6495" t="s">
        <v>99</v>
      </c>
    </row>
    <row r="6496" ht="15">
      <c r="J6496" t="s">
        <v>99</v>
      </c>
    </row>
    <row r="6497" ht="15">
      <c r="J6497" t="s">
        <v>99</v>
      </c>
    </row>
    <row r="6498" ht="15">
      <c r="J6498" t="s">
        <v>99</v>
      </c>
    </row>
    <row r="6499" ht="15">
      <c r="J6499" t="s">
        <v>99</v>
      </c>
    </row>
    <row r="6500" ht="15">
      <c r="J6500" t="s">
        <v>99</v>
      </c>
    </row>
    <row r="6501" ht="15">
      <c r="J6501" t="s">
        <v>99</v>
      </c>
    </row>
    <row r="6502" ht="15">
      <c r="J6502" t="s">
        <v>99</v>
      </c>
    </row>
    <row r="6503" ht="15">
      <c r="J6503" t="s">
        <v>99</v>
      </c>
    </row>
    <row r="6504" ht="15">
      <c r="J6504" t="s">
        <v>99</v>
      </c>
    </row>
    <row r="6505" ht="15">
      <c r="J6505" t="s">
        <v>99</v>
      </c>
    </row>
    <row r="6506" ht="15">
      <c r="J6506" t="s">
        <v>99</v>
      </c>
    </row>
    <row r="6507" ht="15">
      <c r="J6507" t="s">
        <v>99</v>
      </c>
    </row>
    <row r="6508" ht="15">
      <c r="J6508" t="s">
        <v>99</v>
      </c>
    </row>
    <row r="6509" ht="15">
      <c r="J6509" t="s">
        <v>99</v>
      </c>
    </row>
    <row r="6510" ht="15">
      <c r="J6510" t="s">
        <v>99</v>
      </c>
    </row>
    <row r="6511" ht="15">
      <c r="J6511" t="s">
        <v>99</v>
      </c>
    </row>
    <row r="6512" ht="15">
      <c r="J6512" t="s">
        <v>99</v>
      </c>
    </row>
    <row r="6513" ht="15">
      <c r="J6513" t="s">
        <v>99</v>
      </c>
    </row>
    <row r="6514" ht="15">
      <c r="J6514" t="s">
        <v>99</v>
      </c>
    </row>
    <row r="6515" ht="15">
      <c r="J6515" t="s">
        <v>99</v>
      </c>
    </row>
    <row r="6516" ht="15">
      <c r="J6516" t="s">
        <v>99</v>
      </c>
    </row>
    <row r="6517" ht="15">
      <c r="J6517" t="s">
        <v>99</v>
      </c>
    </row>
    <row r="6518" ht="15">
      <c r="J6518" t="s">
        <v>99</v>
      </c>
    </row>
    <row r="6519" ht="15">
      <c r="J6519" t="s">
        <v>99</v>
      </c>
    </row>
    <row r="6520" ht="15">
      <c r="J6520" t="s">
        <v>99</v>
      </c>
    </row>
    <row r="6521" ht="15">
      <c r="J6521" t="s">
        <v>99</v>
      </c>
    </row>
    <row r="6522" ht="15">
      <c r="J6522" t="s">
        <v>99</v>
      </c>
    </row>
    <row r="6523" ht="15">
      <c r="J6523" t="s">
        <v>99</v>
      </c>
    </row>
    <row r="6524" ht="15">
      <c r="J6524" t="s">
        <v>99</v>
      </c>
    </row>
    <row r="6525" ht="15">
      <c r="J6525" t="s">
        <v>99</v>
      </c>
    </row>
    <row r="6526" ht="15">
      <c r="J6526" t="s">
        <v>99</v>
      </c>
    </row>
    <row r="6527" ht="15">
      <c r="J6527" t="s">
        <v>99</v>
      </c>
    </row>
    <row r="6528" ht="15">
      <c r="J6528" t="s">
        <v>99</v>
      </c>
    </row>
    <row r="6529" ht="15">
      <c r="J6529" t="s">
        <v>99</v>
      </c>
    </row>
    <row r="6530" ht="15">
      <c r="J6530" t="s">
        <v>99</v>
      </c>
    </row>
    <row r="6531" ht="15">
      <c r="J6531" t="s">
        <v>99</v>
      </c>
    </row>
    <row r="6532" ht="15">
      <c r="J6532" t="s">
        <v>99</v>
      </c>
    </row>
    <row r="6533" ht="15">
      <c r="J6533" t="s">
        <v>99</v>
      </c>
    </row>
    <row r="6534" ht="15">
      <c r="J6534" t="s">
        <v>99</v>
      </c>
    </row>
    <row r="6535" ht="15">
      <c r="J6535" t="s">
        <v>99</v>
      </c>
    </row>
    <row r="6536" ht="15">
      <c r="J6536" t="s">
        <v>99</v>
      </c>
    </row>
    <row r="6537" ht="15">
      <c r="J6537" t="s">
        <v>99</v>
      </c>
    </row>
    <row r="6538" ht="15">
      <c r="J6538" t="s">
        <v>99</v>
      </c>
    </row>
    <row r="6539" ht="15">
      <c r="J6539" t="s">
        <v>99</v>
      </c>
    </row>
    <row r="6540" ht="15">
      <c r="J6540" t="s">
        <v>99</v>
      </c>
    </row>
    <row r="6541" ht="15">
      <c r="J6541" t="s">
        <v>99</v>
      </c>
    </row>
    <row r="6542" ht="15">
      <c r="J6542" t="s">
        <v>99</v>
      </c>
    </row>
    <row r="6543" ht="15">
      <c r="J6543" t="s">
        <v>99</v>
      </c>
    </row>
    <row r="6544" ht="15">
      <c r="J6544" t="s">
        <v>99</v>
      </c>
    </row>
    <row r="6545" ht="15">
      <c r="J6545" t="s">
        <v>99</v>
      </c>
    </row>
    <row r="6546" ht="15">
      <c r="J6546" t="s">
        <v>99</v>
      </c>
    </row>
    <row r="6547" ht="15">
      <c r="J6547" t="s">
        <v>99</v>
      </c>
    </row>
    <row r="6548" ht="15">
      <c r="J6548" t="s">
        <v>99</v>
      </c>
    </row>
    <row r="6549" ht="15">
      <c r="J6549" t="s">
        <v>99</v>
      </c>
    </row>
    <row r="6550" ht="15">
      <c r="J6550" t="s">
        <v>99</v>
      </c>
    </row>
    <row r="6551" ht="15">
      <c r="J6551" t="s">
        <v>99</v>
      </c>
    </row>
    <row r="6552" ht="15">
      <c r="J6552" t="s">
        <v>99</v>
      </c>
    </row>
    <row r="6553" ht="15">
      <c r="J6553" t="s">
        <v>99</v>
      </c>
    </row>
    <row r="6554" ht="15">
      <c r="J6554" t="s">
        <v>99</v>
      </c>
    </row>
    <row r="6555" ht="15">
      <c r="J6555" t="s">
        <v>99</v>
      </c>
    </row>
    <row r="6556" ht="15">
      <c r="J6556" t="s">
        <v>99</v>
      </c>
    </row>
    <row r="6557" ht="15">
      <c r="J6557" t="s">
        <v>99</v>
      </c>
    </row>
    <row r="6558" ht="15">
      <c r="J6558" t="s">
        <v>99</v>
      </c>
    </row>
    <row r="6559" ht="15">
      <c r="J6559" t="s">
        <v>99</v>
      </c>
    </row>
    <row r="6560" ht="15">
      <c r="J6560" t="s">
        <v>99</v>
      </c>
    </row>
    <row r="6561" ht="15">
      <c r="J6561" t="s">
        <v>99</v>
      </c>
    </row>
    <row r="6562" ht="15">
      <c r="J6562" t="s">
        <v>99</v>
      </c>
    </row>
    <row r="6563" ht="15">
      <c r="J6563" t="s">
        <v>99</v>
      </c>
    </row>
    <row r="6564" ht="15">
      <c r="J6564" t="s">
        <v>99</v>
      </c>
    </row>
    <row r="6565" ht="15">
      <c r="J6565" t="s">
        <v>99</v>
      </c>
    </row>
    <row r="6566" ht="15">
      <c r="J6566" t="s">
        <v>99</v>
      </c>
    </row>
    <row r="6567" ht="15">
      <c r="J6567" t="s">
        <v>99</v>
      </c>
    </row>
    <row r="6568" ht="15">
      <c r="J6568" t="s">
        <v>99</v>
      </c>
    </row>
    <row r="6569" ht="15">
      <c r="J6569" t="s">
        <v>99</v>
      </c>
    </row>
    <row r="6570" ht="15">
      <c r="J6570" t="s">
        <v>99</v>
      </c>
    </row>
    <row r="6571" ht="15">
      <c r="J6571" t="s">
        <v>99</v>
      </c>
    </row>
    <row r="6572" ht="15">
      <c r="J6572" t="s">
        <v>99</v>
      </c>
    </row>
    <row r="6573" ht="15">
      <c r="J6573" t="s">
        <v>99</v>
      </c>
    </row>
    <row r="6574" ht="15">
      <c r="J6574" t="s">
        <v>99</v>
      </c>
    </row>
    <row r="6575" ht="15">
      <c r="J6575" t="s">
        <v>99</v>
      </c>
    </row>
    <row r="6576" ht="15">
      <c r="J6576" t="s">
        <v>99</v>
      </c>
    </row>
    <row r="6577" ht="15">
      <c r="J6577" t="s">
        <v>99</v>
      </c>
    </row>
    <row r="6578" ht="15">
      <c r="J6578" t="s">
        <v>99</v>
      </c>
    </row>
    <row r="6579" ht="15">
      <c r="J6579" t="s">
        <v>99</v>
      </c>
    </row>
    <row r="6580" ht="15">
      <c r="J6580" t="s">
        <v>99</v>
      </c>
    </row>
    <row r="6581" ht="15">
      <c r="J6581" t="s">
        <v>99</v>
      </c>
    </row>
    <row r="6582" ht="15">
      <c r="J6582" t="s">
        <v>99</v>
      </c>
    </row>
    <row r="6583" ht="15">
      <c r="J6583" t="s">
        <v>99</v>
      </c>
    </row>
    <row r="6584" ht="15">
      <c r="J6584" t="s">
        <v>99</v>
      </c>
    </row>
    <row r="6585" ht="15">
      <c r="J6585" t="s">
        <v>99</v>
      </c>
    </row>
    <row r="6586" ht="15">
      <c r="J6586" t="s">
        <v>99</v>
      </c>
    </row>
    <row r="6587" ht="15">
      <c r="J6587" t="s">
        <v>99</v>
      </c>
    </row>
    <row r="6588" ht="15">
      <c r="J6588" t="s">
        <v>99</v>
      </c>
    </row>
    <row r="6589" ht="15">
      <c r="J6589" t="s">
        <v>99</v>
      </c>
    </row>
    <row r="6590" ht="15">
      <c r="J6590" t="s">
        <v>99</v>
      </c>
    </row>
    <row r="6591" ht="15">
      <c r="J6591" t="s">
        <v>99</v>
      </c>
    </row>
    <row r="6592" ht="15">
      <c r="J6592" t="s">
        <v>99</v>
      </c>
    </row>
    <row r="6593" ht="15">
      <c r="J6593" t="s">
        <v>99</v>
      </c>
    </row>
    <row r="6594" ht="15">
      <c r="J6594" t="s">
        <v>99</v>
      </c>
    </row>
    <row r="6595" ht="15">
      <c r="J6595" t="s">
        <v>99</v>
      </c>
    </row>
    <row r="6596" ht="15">
      <c r="J6596" t="s">
        <v>99</v>
      </c>
    </row>
    <row r="6597" ht="15">
      <c r="J6597" t="s">
        <v>99</v>
      </c>
    </row>
    <row r="6598" ht="15">
      <c r="J6598" t="s">
        <v>99</v>
      </c>
    </row>
    <row r="6599" ht="15">
      <c r="J6599" t="s">
        <v>99</v>
      </c>
    </row>
    <row r="6600" ht="15">
      <c r="J6600" t="s">
        <v>99</v>
      </c>
    </row>
    <row r="6601" ht="15">
      <c r="J6601" t="s">
        <v>99</v>
      </c>
    </row>
    <row r="6602" ht="15">
      <c r="J6602" t="s">
        <v>99</v>
      </c>
    </row>
    <row r="6603" ht="15">
      <c r="J6603" t="s">
        <v>99</v>
      </c>
    </row>
    <row r="6604" ht="15">
      <c r="J6604" t="s">
        <v>99</v>
      </c>
    </row>
    <row r="6605" ht="15">
      <c r="J6605" t="s">
        <v>99</v>
      </c>
    </row>
    <row r="6606" ht="15">
      <c r="J6606" t="s">
        <v>99</v>
      </c>
    </row>
    <row r="6607" ht="15">
      <c r="J6607" t="s">
        <v>99</v>
      </c>
    </row>
    <row r="6608" ht="15">
      <c r="J6608" t="s">
        <v>99</v>
      </c>
    </row>
    <row r="6609" ht="15">
      <c r="J6609" t="s">
        <v>99</v>
      </c>
    </row>
    <row r="6610" ht="15">
      <c r="J6610" t="s">
        <v>99</v>
      </c>
    </row>
    <row r="6611" ht="15">
      <c r="J6611" t="s">
        <v>99</v>
      </c>
    </row>
    <row r="6612" ht="15">
      <c r="J6612" t="s">
        <v>99</v>
      </c>
    </row>
    <row r="6613" ht="15">
      <c r="J6613" t="s">
        <v>99</v>
      </c>
    </row>
    <row r="6614" ht="15">
      <c r="J6614" t="s">
        <v>99</v>
      </c>
    </row>
    <row r="6615" ht="15">
      <c r="J6615" t="s">
        <v>99</v>
      </c>
    </row>
    <row r="6616" ht="15">
      <c r="J6616" t="s">
        <v>99</v>
      </c>
    </row>
    <row r="6617" ht="15">
      <c r="J6617" t="s">
        <v>99</v>
      </c>
    </row>
    <row r="6618" ht="15">
      <c r="J6618" t="s">
        <v>99</v>
      </c>
    </row>
    <row r="6619" ht="15">
      <c r="J6619" t="s">
        <v>99</v>
      </c>
    </row>
    <row r="6620" ht="15">
      <c r="J6620" t="s">
        <v>99</v>
      </c>
    </row>
    <row r="6621" ht="15">
      <c r="J6621" t="s">
        <v>99</v>
      </c>
    </row>
    <row r="6622" ht="15">
      <c r="J6622" t="s">
        <v>99</v>
      </c>
    </row>
    <row r="6623" ht="15">
      <c r="J6623" t="s">
        <v>99</v>
      </c>
    </row>
    <row r="6624" ht="15">
      <c r="J6624" t="s">
        <v>99</v>
      </c>
    </row>
    <row r="6625" ht="15">
      <c r="J6625" t="s">
        <v>99</v>
      </c>
    </row>
    <row r="6626" ht="15">
      <c r="J6626" t="s">
        <v>99</v>
      </c>
    </row>
    <row r="6627" ht="15">
      <c r="J6627" t="s">
        <v>99</v>
      </c>
    </row>
    <row r="6628" ht="15">
      <c r="J6628" t="s">
        <v>99</v>
      </c>
    </row>
    <row r="6629" ht="15">
      <c r="J6629" t="s">
        <v>99</v>
      </c>
    </row>
    <row r="6630" ht="15">
      <c r="J6630" t="s">
        <v>99</v>
      </c>
    </row>
    <row r="6631" ht="15">
      <c r="J6631" t="s">
        <v>99</v>
      </c>
    </row>
    <row r="6632" ht="15">
      <c r="J6632" t="s">
        <v>99</v>
      </c>
    </row>
    <row r="6633" ht="15">
      <c r="J6633" t="s">
        <v>99</v>
      </c>
    </row>
    <row r="6634" ht="15">
      <c r="J6634" t="s">
        <v>99</v>
      </c>
    </row>
    <row r="6635" ht="15">
      <c r="J6635" t="s">
        <v>99</v>
      </c>
    </row>
    <row r="6636" ht="15">
      <c r="J6636" t="s">
        <v>99</v>
      </c>
    </row>
    <row r="6637" ht="15">
      <c r="J6637" t="s">
        <v>99</v>
      </c>
    </row>
    <row r="6638" ht="15">
      <c r="J6638" t="s">
        <v>99</v>
      </c>
    </row>
    <row r="6639" ht="15">
      <c r="J6639" t="s">
        <v>99</v>
      </c>
    </row>
    <row r="6640" ht="15">
      <c r="J6640" t="s">
        <v>99</v>
      </c>
    </row>
    <row r="6641" ht="15">
      <c r="J6641" t="s">
        <v>99</v>
      </c>
    </row>
    <row r="6642" ht="15">
      <c r="J6642" t="s">
        <v>99</v>
      </c>
    </row>
    <row r="6643" ht="15">
      <c r="J6643" t="s">
        <v>99</v>
      </c>
    </row>
    <row r="6644" ht="15">
      <c r="J6644" t="s">
        <v>99</v>
      </c>
    </row>
    <row r="6645" ht="15">
      <c r="J6645" t="s">
        <v>99</v>
      </c>
    </row>
    <row r="6646" ht="15">
      <c r="J6646" t="s">
        <v>99</v>
      </c>
    </row>
    <row r="6647" ht="15">
      <c r="J6647" t="s">
        <v>99</v>
      </c>
    </row>
    <row r="6648" ht="15">
      <c r="J6648" t="s">
        <v>99</v>
      </c>
    </row>
    <row r="6649" ht="15">
      <c r="J6649" t="s">
        <v>99</v>
      </c>
    </row>
    <row r="6650" ht="15">
      <c r="J6650" t="s">
        <v>99</v>
      </c>
    </row>
    <row r="6651" ht="15">
      <c r="J6651" t="s">
        <v>99</v>
      </c>
    </row>
    <row r="6652" ht="15">
      <c r="J6652" t="s">
        <v>99</v>
      </c>
    </row>
    <row r="6653" ht="15">
      <c r="J6653" t="s">
        <v>99</v>
      </c>
    </row>
    <row r="6654" ht="15">
      <c r="J6654" t="s">
        <v>99</v>
      </c>
    </row>
    <row r="6655" ht="15">
      <c r="J6655" t="s">
        <v>99</v>
      </c>
    </row>
    <row r="6656" ht="15">
      <c r="J6656" t="s">
        <v>99</v>
      </c>
    </row>
    <row r="6657" ht="15">
      <c r="J6657" t="s">
        <v>99</v>
      </c>
    </row>
    <row r="6658" ht="15">
      <c r="J6658" t="s">
        <v>99</v>
      </c>
    </row>
    <row r="6659" ht="15">
      <c r="J6659" t="s">
        <v>99</v>
      </c>
    </row>
    <row r="6660" ht="15">
      <c r="J6660" t="s">
        <v>99</v>
      </c>
    </row>
    <row r="6661" ht="15">
      <c r="J6661" t="s">
        <v>99</v>
      </c>
    </row>
    <row r="6662" ht="15">
      <c r="J6662" t="s">
        <v>99</v>
      </c>
    </row>
    <row r="6663" ht="15">
      <c r="J6663" t="s">
        <v>99</v>
      </c>
    </row>
    <row r="6664" ht="15">
      <c r="J6664" t="s">
        <v>99</v>
      </c>
    </row>
    <row r="6665" ht="15">
      <c r="J6665" t="s">
        <v>99</v>
      </c>
    </row>
    <row r="6666" ht="15">
      <c r="J6666" t="s">
        <v>99</v>
      </c>
    </row>
    <row r="6667" ht="15">
      <c r="J6667" t="s">
        <v>99</v>
      </c>
    </row>
    <row r="6668" ht="15">
      <c r="J6668" t="s">
        <v>99</v>
      </c>
    </row>
    <row r="6669" ht="15">
      <c r="J6669" t="s">
        <v>99</v>
      </c>
    </row>
    <row r="6670" ht="15">
      <c r="J6670" t="s">
        <v>99</v>
      </c>
    </row>
    <row r="6671" ht="15">
      <c r="J6671" t="s">
        <v>99</v>
      </c>
    </row>
    <row r="6672" ht="15">
      <c r="J6672" t="s">
        <v>99</v>
      </c>
    </row>
    <row r="6673" ht="15">
      <c r="J6673" t="s">
        <v>99</v>
      </c>
    </row>
    <row r="6674" ht="15">
      <c r="J6674" t="s">
        <v>99</v>
      </c>
    </row>
    <row r="6675" ht="15">
      <c r="J6675" t="s">
        <v>99</v>
      </c>
    </row>
    <row r="6676" ht="15">
      <c r="J6676" t="s">
        <v>99</v>
      </c>
    </row>
    <row r="6677" ht="15">
      <c r="J6677" t="s">
        <v>99</v>
      </c>
    </row>
    <row r="6678" ht="15">
      <c r="J6678" t="s">
        <v>99</v>
      </c>
    </row>
    <row r="6679" ht="15">
      <c r="J6679" t="s">
        <v>99</v>
      </c>
    </row>
    <row r="6680" ht="15">
      <c r="J6680" t="s">
        <v>99</v>
      </c>
    </row>
    <row r="6681" ht="15">
      <c r="J6681" t="s">
        <v>99</v>
      </c>
    </row>
    <row r="6682" ht="15">
      <c r="J6682" t="s">
        <v>99</v>
      </c>
    </row>
    <row r="6683" ht="15">
      <c r="J6683" t="s">
        <v>99</v>
      </c>
    </row>
    <row r="6684" ht="15">
      <c r="J6684" t="s">
        <v>99</v>
      </c>
    </row>
    <row r="6685" ht="15">
      <c r="J6685" t="s">
        <v>99</v>
      </c>
    </row>
    <row r="6686" ht="15">
      <c r="J6686" t="s">
        <v>99</v>
      </c>
    </row>
    <row r="6687" ht="15">
      <c r="J6687" t="s">
        <v>99</v>
      </c>
    </row>
    <row r="6688" ht="15">
      <c r="J6688" t="s">
        <v>99</v>
      </c>
    </row>
    <row r="6689" ht="15">
      <c r="J6689" t="s">
        <v>99</v>
      </c>
    </row>
    <row r="6690" ht="15">
      <c r="J6690" t="s">
        <v>99</v>
      </c>
    </row>
    <row r="6691" ht="15">
      <c r="J6691" t="s">
        <v>99</v>
      </c>
    </row>
    <row r="6692" ht="15">
      <c r="J6692" t="s">
        <v>99</v>
      </c>
    </row>
    <row r="6693" ht="15">
      <c r="J6693" t="s">
        <v>99</v>
      </c>
    </row>
    <row r="6694" ht="15">
      <c r="J6694" t="s">
        <v>99</v>
      </c>
    </row>
    <row r="6695" ht="15">
      <c r="J6695" t="s">
        <v>99</v>
      </c>
    </row>
    <row r="6696" ht="15">
      <c r="J6696" t="s">
        <v>99</v>
      </c>
    </row>
    <row r="6697" ht="15">
      <c r="J6697" t="s">
        <v>99</v>
      </c>
    </row>
    <row r="6698" ht="15">
      <c r="J6698" t="s">
        <v>99</v>
      </c>
    </row>
    <row r="6699" ht="15">
      <c r="J6699" t="s">
        <v>99</v>
      </c>
    </row>
    <row r="6700" ht="15">
      <c r="J6700" t="s">
        <v>99</v>
      </c>
    </row>
    <row r="6701" ht="15">
      <c r="J6701" t="s">
        <v>99</v>
      </c>
    </row>
    <row r="6702" ht="15">
      <c r="J6702" t="s">
        <v>99</v>
      </c>
    </row>
    <row r="6703" ht="15">
      <c r="J6703" t="s">
        <v>99</v>
      </c>
    </row>
    <row r="6704" ht="15">
      <c r="J6704" t="s">
        <v>99</v>
      </c>
    </row>
    <row r="6705" ht="15">
      <c r="J6705" t="s">
        <v>99</v>
      </c>
    </row>
    <row r="6706" ht="15">
      <c r="J6706" t="s">
        <v>99</v>
      </c>
    </row>
    <row r="6707" ht="15">
      <c r="J6707" t="s">
        <v>99</v>
      </c>
    </row>
    <row r="6708" ht="15">
      <c r="J6708" t="s">
        <v>99</v>
      </c>
    </row>
    <row r="6709" ht="15">
      <c r="J6709" t="s">
        <v>99</v>
      </c>
    </row>
    <row r="6710" ht="15">
      <c r="J6710" t="s">
        <v>99</v>
      </c>
    </row>
    <row r="6711" ht="15">
      <c r="J6711" t="s">
        <v>99</v>
      </c>
    </row>
    <row r="6712" ht="15">
      <c r="J6712" t="s">
        <v>99</v>
      </c>
    </row>
    <row r="6713" ht="15">
      <c r="J6713" t="s">
        <v>99</v>
      </c>
    </row>
    <row r="6714" ht="15">
      <c r="J6714" t="s">
        <v>99</v>
      </c>
    </row>
    <row r="6715" ht="15">
      <c r="J6715" t="s">
        <v>99</v>
      </c>
    </row>
    <row r="6716" ht="15">
      <c r="J6716" t="s">
        <v>99</v>
      </c>
    </row>
    <row r="6717" ht="15">
      <c r="J6717" t="s">
        <v>99</v>
      </c>
    </row>
    <row r="6718" ht="15">
      <c r="J6718" t="s">
        <v>99</v>
      </c>
    </row>
    <row r="6719" ht="15">
      <c r="J6719" t="s">
        <v>99</v>
      </c>
    </row>
    <row r="6720" ht="15">
      <c r="J6720" t="s">
        <v>99</v>
      </c>
    </row>
    <row r="6721" ht="15">
      <c r="J6721" t="s">
        <v>99</v>
      </c>
    </row>
    <row r="6722" ht="15">
      <c r="J6722" t="s">
        <v>99</v>
      </c>
    </row>
    <row r="6723" ht="15">
      <c r="J6723" t="s">
        <v>99</v>
      </c>
    </row>
    <row r="6724" ht="15">
      <c r="J6724" t="s">
        <v>99</v>
      </c>
    </row>
    <row r="6725" ht="15">
      <c r="J6725" t="s">
        <v>99</v>
      </c>
    </row>
    <row r="6726" ht="15">
      <c r="J6726" t="s">
        <v>99</v>
      </c>
    </row>
    <row r="6727" ht="15">
      <c r="J6727" t="s">
        <v>99</v>
      </c>
    </row>
    <row r="6728" ht="15">
      <c r="J6728" t="s">
        <v>99</v>
      </c>
    </row>
    <row r="6729" ht="15">
      <c r="J6729" t="s">
        <v>99</v>
      </c>
    </row>
    <row r="6730" ht="15">
      <c r="J6730" t="s">
        <v>99</v>
      </c>
    </row>
    <row r="6731" ht="15">
      <c r="J6731" t="s">
        <v>99</v>
      </c>
    </row>
    <row r="6732" ht="15">
      <c r="J6732" t="s">
        <v>99</v>
      </c>
    </row>
    <row r="6733" ht="15">
      <c r="J6733" t="s">
        <v>99</v>
      </c>
    </row>
    <row r="6734" ht="15">
      <c r="J6734" t="s">
        <v>99</v>
      </c>
    </row>
    <row r="6735" ht="15">
      <c r="J6735" t="s">
        <v>99</v>
      </c>
    </row>
    <row r="6736" ht="15">
      <c r="J6736" t="s">
        <v>99</v>
      </c>
    </row>
    <row r="6737" ht="15">
      <c r="J6737" t="s">
        <v>99</v>
      </c>
    </row>
    <row r="6738" ht="15">
      <c r="J6738" t="s">
        <v>99</v>
      </c>
    </row>
    <row r="6739" ht="15">
      <c r="J6739" t="s">
        <v>99</v>
      </c>
    </row>
    <row r="6740" ht="15">
      <c r="J6740" t="s">
        <v>99</v>
      </c>
    </row>
    <row r="6741" ht="15">
      <c r="J6741" t="s">
        <v>99</v>
      </c>
    </row>
    <row r="6742" ht="15">
      <c r="J6742" t="s">
        <v>99</v>
      </c>
    </row>
    <row r="6743" ht="15">
      <c r="J6743" t="s">
        <v>99</v>
      </c>
    </row>
    <row r="6744" ht="15">
      <c r="J6744" t="s">
        <v>99</v>
      </c>
    </row>
    <row r="6745" ht="15">
      <c r="J6745" t="s">
        <v>99</v>
      </c>
    </row>
    <row r="6746" ht="15">
      <c r="J6746" t="s">
        <v>99</v>
      </c>
    </row>
    <row r="6747" ht="15">
      <c r="J6747" t="s">
        <v>99</v>
      </c>
    </row>
    <row r="6748" ht="15">
      <c r="J6748" t="s">
        <v>99</v>
      </c>
    </row>
    <row r="6749" ht="15">
      <c r="J6749" t="s">
        <v>99</v>
      </c>
    </row>
    <row r="6750" ht="15">
      <c r="J6750" t="s">
        <v>99</v>
      </c>
    </row>
    <row r="6751" ht="15">
      <c r="J6751" t="s">
        <v>99</v>
      </c>
    </row>
    <row r="6752" ht="15">
      <c r="J6752" t="s">
        <v>99</v>
      </c>
    </row>
    <row r="6753" ht="15">
      <c r="J6753" t="s">
        <v>99</v>
      </c>
    </row>
    <row r="6754" ht="15">
      <c r="J6754" t="s">
        <v>99</v>
      </c>
    </row>
    <row r="6755" ht="15">
      <c r="J6755" t="s">
        <v>99</v>
      </c>
    </row>
    <row r="6756" ht="15">
      <c r="J6756" t="s">
        <v>99</v>
      </c>
    </row>
    <row r="6757" ht="15">
      <c r="J6757" t="s">
        <v>99</v>
      </c>
    </row>
    <row r="6758" ht="15">
      <c r="J6758" t="s">
        <v>99</v>
      </c>
    </row>
    <row r="6759" ht="15">
      <c r="J6759" t="s">
        <v>99</v>
      </c>
    </row>
    <row r="6760" ht="15">
      <c r="J6760" t="s">
        <v>99</v>
      </c>
    </row>
    <row r="6761" ht="15">
      <c r="J6761" t="s">
        <v>99</v>
      </c>
    </row>
    <row r="6762" ht="15">
      <c r="J6762" t="s">
        <v>99</v>
      </c>
    </row>
    <row r="6763" ht="15">
      <c r="J6763" t="s">
        <v>99</v>
      </c>
    </row>
    <row r="6764" ht="15">
      <c r="J6764" t="s">
        <v>99</v>
      </c>
    </row>
    <row r="6765" ht="15">
      <c r="J6765" t="s">
        <v>99</v>
      </c>
    </row>
    <row r="6766" ht="15">
      <c r="J6766" t="s">
        <v>99</v>
      </c>
    </row>
    <row r="6767" ht="15">
      <c r="J6767" t="s">
        <v>99</v>
      </c>
    </row>
    <row r="6768" ht="15">
      <c r="J6768" t="s">
        <v>99</v>
      </c>
    </row>
    <row r="6769" ht="15">
      <c r="J6769" t="s">
        <v>99</v>
      </c>
    </row>
    <row r="6770" ht="15">
      <c r="J6770" t="s">
        <v>99</v>
      </c>
    </row>
    <row r="6771" ht="15">
      <c r="J6771" t="s">
        <v>99</v>
      </c>
    </row>
    <row r="6772" ht="15">
      <c r="J6772" t="s">
        <v>99</v>
      </c>
    </row>
    <row r="6773" ht="15">
      <c r="J6773" t="s">
        <v>99</v>
      </c>
    </row>
    <row r="6774" ht="15">
      <c r="J6774" t="s">
        <v>99</v>
      </c>
    </row>
    <row r="6775" ht="15">
      <c r="J6775" t="s">
        <v>99</v>
      </c>
    </row>
    <row r="6776" ht="15">
      <c r="J6776" t="s">
        <v>99</v>
      </c>
    </row>
    <row r="6777" ht="15">
      <c r="J6777" t="s">
        <v>99</v>
      </c>
    </row>
    <row r="6778" ht="15">
      <c r="J6778" t="s">
        <v>99</v>
      </c>
    </row>
    <row r="6779" ht="15">
      <c r="J6779" t="s">
        <v>99</v>
      </c>
    </row>
    <row r="6780" ht="15">
      <c r="J6780" t="s">
        <v>99</v>
      </c>
    </row>
    <row r="6781" ht="15">
      <c r="J6781" t="s">
        <v>99</v>
      </c>
    </row>
    <row r="6782" ht="15">
      <c r="J6782" t="s">
        <v>99</v>
      </c>
    </row>
    <row r="6783" ht="15">
      <c r="J6783" t="s">
        <v>99</v>
      </c>
    </row>
    <row r="6784" ht="15">
      <c r="J6784" t="s">
        <v>99</v>
      </c>
    </row>
    <row r="6785" ht="15">
      <c r="J6785" t="s">
        <v>99</v>
      </c>
    </row>
    <row r="6786" ht="15">
      <c r="J6786" t="s">
        <v>99</v>
      </c>
    </row>
    <row r="6787" ht="15">
      <c r="J6787" t="s">
        <v>99</v>
      </c>
    </row>
    <row r="6788" ht="15">
      <c r="J6788" t="s">
        <v>99</v>
      </c>
    </row>
    <row r="6789" ht="15">
      <c r="J6789" t="s">
        <v>99</v>
      </c>
    </row>
    <row r="6790" ht="15">
      <c r="J6790" t="s">
        <v>99</v>
      </c>
    </row>
    <row r="6791" ht="15">
      <c r="J6791" t="s">
        <v>99</v>
      </c>
    </row>
    <row r="6792" ht="15">
      <c r="J6792" t="s">
        <v>99</v>
      </c>
    </row>
    <row r="6793" ht="15">
      <c r="J6793" t="s">
        <v>99</v>
      </c>
    </row>
    <row r="6794" ht="15">
      <c r="J6794" t="s">
        <v>99</v>
      </c>
    </row>
    <row r="6795" ht="15">
      <c r="J6795" t="s">
        <v>99</v>
      </c>
    </row>
    <row r="6796" ht="15">
      <c r="J6796" t="s">
        <v>99</v>
      </c>
    </row>
    <row r="6797" ht="15">
      <c r="J6797" t="s">
        <v>99</v>
      </c>
    </row>
    <row r="6798" ht="15">
      <c r="J6798" t="s">
        <v>99</v>
      </c>
    </row>
    <row r="6799" ht="15">
      <c r="J6799" t="s">
        <v>99</v>
      </c>
    </row>
    <row r="6800" ht="15">
      <c r="J6800" t="s">
        <v>99</v>
      </c>
    </row>
    <row r="6801" ht="15">
      <c r="J6801" t="s">
        <v>99</v>
      </c>
    </row>
    <row r="6802" ht="15">
      <c r="J6802" t="s">
        <v>99</v>
      </c>
    </row>
    <row r="6803" ht="15">
      <c r="J6803" t="s">
        <v>99</v>
      </c>
    </row>
    <row r="6804" ht="15">
      <c r="J6804" t="s">
        <v>99</v>
      </c>
    </row>
    <row r="6805" ht="15">
      <c r="J6805" t="s">
        <v>99</v>
      </c>
    </row>
    <row r="6806" ht="15">
      <c r="J6806" t="s">
        <v>99</v>
      </c>
    </row>
    <row r="6807" ht="15">
      <c r="J6807" t="s">
        <v>99</v>
      </c>
    </row>
    <row r="6808" ht="15">
      <c r="J6808" t="s">
        <v>99</v>
      </c>
    </row>
    <row r="6809" ht="15">
      <c r="J6809" t="s">
        <v>99</v>
      </c>
    </row>
    <row r="6810" ht="15">
      <c r="J6810" t="s">
        <v>99</v>
      </c>
    </row>
    <row r="6811" ht="15">
      <c r="J6811" t="s">
        <v>99</v>
      </c>
    </row>
    <row r="6812" ht="15">
      <c r="J6812" t="s">
        <v>99</v>
      </c>
    </row>
    <row r="6813" ht="15">
      <c r="J6813" t="s">
        <v>99</v>
      </c>
    </row>
    <row r="6814" ht="15">
      <c r="J6814" t="s">
        <v>99</v>
      </c>
    </row>
    <row r="6815" ht="15">
      <c r="J6815" t="s">
        <v>99</v>
      </c>
    </row>
    <row r="6816" ht="15">
      <c r="J6816" t="s">
        <v>99</v>
      </c>
    </row>
    <row r="6817" ht="15">
      <c r="J6817" t="s">
        <v>99</v>
      </c>
    </row>
    <row r="6818" ht="15">
      <c r="J6818" t="s">
        <v>99</v>
      </c>
    </row>
    <row r="6819" ht="15">
      <c r="J6819" t="s">
        <v>99</v>
      </c>
    </row>
    <row r="6820" ht="15">
      <c r="J6820" t="s">
        <v>99</v>
      </c>
    </row>
    <row r="6821" ht="15">
      <c r="J6821" t="s">
        <v>99</v>
      </c>
    </row>
    <row r="6822" ht="15">
      <c r="J6822" t="s">
        <v>99</v>
      </c>
    </row>
    <row r="6823" ht="15">
      <c r="J6823" t="s">
        <v>99</v>
      </c>
    </row>
    <row r="6824" ht="15">
      <c r="J6824" t="s">
        <v>99</v>
      </c>
    </row>
    <row r="6825" ht="15">
      <c r="J6825" t="s">
        <v>99</v>
      </c>
    </row>
    <row r="6826" ht="15">
      <c r="J6826" t="s">
        <v>99</v>
      </c>
    </row>
    <row r="6827" ht="15">
      <c r="J6827" t="s">
        <v>99</v>
      </c>
    </row>
    <row r="6828" ht="15">
      <c r="J6828" t="s">
        <v>99</v>
      </c>
    </row>
    <row r="6829" ht="15">
      <c r="J6829" t="s">
        <v>99</v>
      </c>
    </row>
    <row r="6830" ht="15">
      <c r="J6830" t="s">
        <v>99</v>
      </c>
    </row>
    <row r="6831" ht="15">
      <c r="J6831" t="s">
        <v>99</v>
      </c>
    </row>
    <row r="6832" ht="15">
      <c r="J6832" t="s">
        <v>99</v>
      </c>
    </row>
    <row r="6833" ht="15">
      <c r="J6833" t="s">
        <v>99</v>
      </c>
    </row>
    <row r="6834" ht="15">
      <c r="J6834" t="s">
        <v>99</v>
      </c>
    </row>
    <row r="6835" ht="15">
      <c r="J6835" t="s">
        <v>99</v>
      </c>
    </row>
    <row r="6836" ht="15">
      <c r="J6836" t="s">
        <v>99</v>
      </c>
    </row>
    <row r="6837" ht="15">
      <c r="J6837" t="s">
        <v>99</v>
      </c>
    </row>
    <row r="6838" ht="15">
      <c r="J6838" t="s">
        <v>99</v>
      </c>
    </row>
    <row r="6839" ht="15">
      <c r="J6839" t="s">
        <v>99</v>
      </c>
    </row>
    <row r="6840" ht="15">
      <c r="J6840" t="s">
        <v>99</v>
      </c>
    </row>
    <row r="6841" ht="15">
      <c r="J6841" t="s">
        <v>99</v>
      </c>
    </row>
    <row r="6842" ht="15">
      <c r="J6842" t="s">
        <v>99</v>
      </c>
    </row>
    <row r="6843" ht="15">
      <c r="J6843" t="s">
        <v>99</v>
      </c>
    </row>
    <row r="6844" ht="15">
      <c r="J6844" t="s">
        <v>99</v>
      </c>
    </row>
    <row r="6845" ht="15">
      <c r="J6845" t="s">
        <v>99</v>
      </c>
    </row>
    <row r="6846" ht="15">
      <c r="J6846" t="s">
        <v>99</v>
      </c>
    </row>
    <row r="6847" ht="15">
      <c r="J6847" t="s">
        <v>99</v>
      </c>
    </row>
    <row r="6848" ht="15">
      <c r="J6848" t="s">
        <v>99</v>
      </c>
    </row>
    <row r="6849" ht="15">
      <c r="J6849" t="s">
        <v>99</v>
      </c>
    </row>
    <row r="6850" ht="15">
      <c r="J6850" t="s">
        <v>99</v>
      </c>
    </row>
    <row r="6851" ht="15">
      <c r="J6851" t="s">
        <v>99</v>
      </c>
    </row>
    <row r="6852" ht="15">
      <c r="J6852" t="s">
        <v>99</v>
      </c>
    </row>
    <row r="6853" ht="15">
      <c r="J6853" t="s">
        <v>99</v>
      </c>
    </row>
    <row r="6854" ht="15">
      <c r="J6854" t="s">
        <v>99</v>
      </c>
    </row>
    <row r="6855" ht="15">
      <c r="J6855" t="s">
        <v>99</v>
      </c>
    </row>
    <row r="6856" ht="15">
      <c r="J6856" t="s">
        <v>99</v>
      </c>
    </row>
    <row r="6857" ht="15">
      <c r="J6857" t="s">
        <v>99</v>
      </c>
    </row>
    <row r="6858" ht="15">
      <c r="J6858" t="s">
        <v>99</v>
      </c>
    </row>
    <row r="6859" ht="15">
      <c r="J6859" t="s">
        <v>99</v>
      </c>
    </row>
    <row r="6860" ht="15">
      <c r="J6860" t="s">
        <v>99</v>
      </c>
    </row>
    <row r="6861" ht="15">
      <c r="J6861" t="s">
        <v>99</v>
      </c>
    </row>
    <row r="6862" ht="15">
      <c r="J6862" t="s">
        <v>99</v>
      </c>
    </row>
    <row r="6863" ht="15">
      <c r="J6863" t="s">
        <v>99</v>
      </c>
    </row>
    <row r="6864" ht="15">
      <c r="J6864" t="s">
        <v>99</v>
      </c>
    </row>
    <row r="6865" ht="15">
      <c r="J6865" t="s">
        <v>99</v>
      </c>
    </row>
    <row r="6866" ht="15">
      <c r="J6866" t="s">
        <v>99</v>
      </c>
    </row>
    <row r="6867" ht="15">
      <c r="J6867" t="s">
        <v>99</v>
      </c>
    </row>
    <row r="6868" ht="15">
      <c r="J6868" t="s">
        <v>99</v>
      </c>
    </row>
    <row r="6869" ht="15">
      <c r="J6869" t="s">
        <v>99</v>
      </c>
    </row>
    <row r="6870" ht="15">
      <c r="J6870" t="s">
        <v>99</v>
      </c>
    </row>
    <row r="6871" ht="15">
      <c r="J6871" t="s">
        <v>99</v>
      </c>
    </row>
    <row r="6872" ht="15">
      <c r="J6872" t="s">
        <v>99</v>
      </c>
    </row>
    <row r="6873" ht="15">
      <c r="J6873" t="s">
        <v>99</v>
      </c>
    </row>
    <row r="6874" ht="15">
      <c r="J6874" t="s">
        <v>99</v>
      </c>
    </row>
    <row r="6875" ht="15">
      <c r="J6875" t="s">
        <v>99</v>
      </c>
    </row>
    <row r="6876" ht="15">
      <c r="J6876" t="s">
        <v>99</v>
      </c>
    </row>
    <row r="6877" ht="15">
      <c r="J6877" t="s">
        <v>99</v>
      </c>
    </row>
    <row r="6878" ht="15">
      <c r="J6878" t="s">
        <v>99</v>
      </c>
    </row>
    <row r="6879" ht="15">
      <c r="J6879" t="s">
        <v>99</v>
      </c>
    </row>
    <row r="6880" ht="15">
      <c r="J6880" t="s">
        <v>99</v>
      </c>
    </row>
    <row r="6881" ht="15">
      <c r="J6881" t="s">
        <v>99</v>
      </c>
    </row>
    <row r="6882" ht="15">
      <c r="J6882" t="s">
        <v>99</v>
      </c>
    </row>
    <row r="6883" ht="15">
      <c r="J6883" t="s">
        <v>99</v>
      </c>
    </row>
    <row r="6884" ht="15">
      <c r="J6884" t="s">
        <v>99</v>
      </c>
    </row>
    <row r="6885" ht="15">
      <c r="J6885" t="s">
        <v>99</v>
      </c>
    </row>
    <row r="6886" ht="15">
      <c r="J6886" t="s">
        <v>99</v>
      </c>
    </row>
    <row r="6887" ht="15">
      <c r="J6887" t="s">
        <v>99</v>
      </c>
    </row>
    <row r="6888" ht="15">
      <c r="J6888" t="s">
        <v>99</v>
      </c>
    </row>
    <row r="6889" ht="15">
      <c r="J6889" t="s">
        <v>99</v>
      </c>
    </row>
    <row r="6890" ht="15">
      <c r="J6890" t="s">
        <v>99</v>
      </c>
    </row>
    <row r="6891" ht="15">
      <c r="J6891" t="s">
        <v>99</v>
      </c>
    </row>
    <row r="6892" ht="15">
      <c r="J6892" t="s">
        <v>99</v>
      </c>
    </row>
    <row r="6893" ht="15">
      <c r="J6893" t="s">
        <v>99</v>
      </c>
    </row>
    <row r="6894" ht="15">
      <c r="J6894" t="s">
        <v>99</v>
      </c>
    </row>
    <row r="6895" ht="15">
      <c r="J6895" t="s">
        <v>99</v>
      </c>
    </row>
    <row r="6896" ht="15">
      <c r="J6896" t="s">
        <v>99</v>
      </c>
    </row>
    <row r="6897" ht="15">
      <c r="J6897" t="s">
        <v>99</v>
      </c>
    </row>
    <row r="6898" ht="15">
      <c r="J6898" t="s">
        <v>99</v>
      </c>
    </row>
    <row r="6899" ht="15">
      <c r="J6899" t="s">
        <v>99</v>
      </c>
    </row>
    <row r="6900" ht="15">
      <c r="J6900" t="s">
        <v>99</v>
      </c>
    </row>
    <row r="6901" ht="15">
      <c r="J6901" t="s">
        <v>99</v>
      </c>
    </row>
    <row r="6902" ht="15">
      <c r="J6902" t="s">
        <v>99</v>
      </c>
    </row>
    <row r="6903" ht="15">
      <c r="J6903" t="s">
        <v>99</v>
      </c>
    </row>
    <row r="6904" ht="15">
      <c r="J6904" t="s">
        <v>99</v>
      </c>
    </row>
    <row r="6905" ht="15">
      <c r="J6905" t="s">
        <v>99</v>
      </c>
    </row>
    <row r="6906" ht="15">
      <c r="J6906" t="s">
        <v>99</v>
      </c>
    </row>
    <row r="6907" ht="15">
      <c r="J6907" t="s">
        <v>99</v>
      </c>
    </row>
    <row r="6908" ht="15">
      <c r="J6908" t="s">
        <v>99</v>
      </c>
    </row>
    <row r="6909" ht="15">
      <c r="J6909" t="s">
        <v>99</v>
      </c>
    </row>
    <row r="6910" ht="15">
      <c r="J6910" t="s">
        <v>99</v>
      </c>
    </row>
    <row r="6911" ht="15">
      <c r="J6911" t="s">
        <v>99</v>
      </c>
    </row>
    <row r="6912" ht="15">
      <c r="J6912" t="s">
        <v>99</v>
      </c>
    </row>
    <row r="6913" ht="15">
      <c r="J6913" t="s">
        <v>99</v>
      </c>
    </row>
    <row r="6914" ht="15">
      <c r="J6914" t="s">
        <v>99</v>
      </c>
    </row>
    <row r="6915" ht="15">
      <c r="J6915" t="s">
        <v>99</v>
      </c>
    </row>
    <row r="6916" ht="15">
      <c r="J6916" t="s">
        <v>99</v>
      </c>
    </row>
    <row r="6917" ht="15">
      <c r="J6917" t="s">
        <v>99</v>
      </c>
    </row>
    <row r="6918" ht="15">
      <c r="J6918" t="s">
        <v>99</v>
      </c>
    </row>
    <row r="6919" ht="15">
      <c r="J6919" t="s">
        <v>99</v>
      </c>
    </row>
    <row r="6920" ht="15">
      <c r="J6920" t="s">
        <v>99</v>
      </c>
    </row>
    <row r="6921" ht="15">
      <c r="J6921" t="s">
        <v>99</v>
      </c>
    </row>
    <row r="6922" ht="15">
      <c r="J6922" t="s">
        <v>99</v>
      </c>
    </row>
    <row r="6923" ht="15">
      <c r="J6923" t="s">
        <v>99</v>
      </c>
    </row>
    <row r="6924" ht="15">
      <c r="J6924" t="s">
        <v>99</v>
      </c>
    </row>
    <row r="6925" ht="15">
      <c r="J6925" t="s">
        <v>99</v>
      </c>
    </row>
    <row r="6926" ht="15">
      <c r="J6926" t="s">
        <v>99</v>
      </c>
    </row>
    <row r="6927" ht="15">
      <c r="J6927" t="s">
        <v>99</v>
      </c>
    </row>
    <row r="6928" ht="15">
      <c r="J6928" t="s">
        <v>99</v>
      </c>
    </row>
    <row r="6929" ht="15">
      <c r="J6929" t="s">
        <v>99</v>
      </c>
    </row>
    <row r="6930" ht="15">
      <c r="J6930" t="s">
        <v>99</v>
      </c>
    </row>
    <row r="6931" ht="15">
      <c r="J6931" t="s">
        <v>99</v>
      </c>
    </row>
    <row r="6932" ht="15">
      <c r="J6932" t="s">
        <v>99</v>
      </c>
    </row>
    <row r="6933" ht="15">
      <c r="J6933" t="s">
        <v>99</v>
      </c>
    </row>
    <row r="6934" ht="15">
      <c r="J6934" t="s">
        <v>99</v>
      </c>
    </row>
    <row r="6935" ht="15">
      <c r="J6935" t="s">
        <v>99</v>
      </c>
    </row>
    <row r="6936" ht="15">
      <c r="J6936" t="s">
        <v>99</v>
      </c>
    </row>
    <row r="6937" ht="15">
      <c r="J6937" t="s">
        <v>99</v>
      </c>
    </row>
    <row r="6938" ht="15">
      <c r="J6938" t="s">
        <v>99</v>
      </c>
    </row>
    <row r="6939" ht="15">
      <c r="J6939" t="s">
        <v>99</v>
      </c>
    </row>
    <row r="6940" ht="15">
      <c r="J6940" t="s">
        <v>99</v>
      </c>
    </row>
    <row r="6941" ht="15">
      <c r="J6941" t="s">
        <v>99</v>
      </c>
    </row>
    <row r="6942" ht="15">
      <c r="J6942" t="s">
        <v>99</v>
      </c>
    </row>
    <row r="6943" ht="15">
      <c r="J6943" t="s">
        <v>99</v>
      </c>
    </row>
    <row r="6944" ht="15">
      <c r="J6944" t="s">
        <v>99</v>
      </c>
    </row>
    <row r="6945" ht="15">
      <c r="J6945" t="s">
        <v>99</v>
      </c>
    </row>
    <row r="6946" ht="15">
      <c r="J6946" t="s">
        <v>99</v>
      </c>
    </row>
    <row r="6947" ht="15">
      <c r="J6947" t="s">
        <v>99</v>
      </c>
    </row>
    <row r="6948" ht="15">
      <c r="J6948" t="s">
        <v>99</v>
      </c>
    </row>
    <row r="6949" ht="15">
      <c r="J6949" t="s">
        <v>99</v>
      </c>
    </row>
    <row r="6950" ht="15">
      <c r="J6950" t="s">
        <v>99</v>
      </c>
    </row>
    <row r="6951" ht="15">
      <c r="J6951" t="s">
        <v>99</v>
      </c>
    </row>
    <row r="6952" ht="15">
      <c r="J6952" t="s">
        <v>99</v>
      </c>
    </row>
    <row r="6953" ht="15">
      <c r="J6953" t="s">
        <v>99</v>
      </c>
    </row>
    <row r="6954" ht="15">
      <c r="J6954" t="s">
        <v>99</v>
      </c>
    </row>
    <row r="6955" ht="15">
      <c r="J6955" t="s">
        <v>99</v>
      </c>
    </row>
    <row r="6956" ht="15">
      <c r="J6956" t="s">
        <v>99</v>
      </c>
    </row>
    <row r="6957" ht="15">
      <c r="J6957" t="s">
        <v>99</v>
      </c>
    </row>
    <row r="6958" ht="15">
      <c r="J6958" t="s">
        <v>99</v>
      </c>
    </row>
    <row r="6959" ht="15">
      <c r="J6959" t="s">
        <v>99</v>
      </c>
    </row>
    <row r="6960" ht="15">
      <c r="J6960" t="s">
        <v>99</v>
      </c>
    </row>
    <row r="6961" ht="15">
      <c r="J6961" t="s">
        <v>99</v>
      </c>
    </row>
    <row r="6962" ht="15">
      <c r="J6962" t="s">
        <v>99</v>
      </c>
    </row>
    <row r="6963" ht="15">
      <c r="J6963" t="s">
        <v>99</v>
      </c>
    </row>
    <row r="6964" ht="15">
      <c r="J6964" t="s">
        <v>99</v>
      </c>
    </row>
    <row r="6965" ht="15">
      <c r="J6965" t="s">
        <v>99</v>
      </c>
    </row>
    <row r="6966" ht="15">
      <c r="J6966" t="s">
        <v>99</v>
      </c>
    </row>
    <row r="6967" ht="15">
      <c r="J6967" t="s">
        <v>99</v>
      </c>
    </row>
    <row r="6968" ht="15">
      <c r="J6968" t="s">
        <v>99</v>
      </c>
    </row>
    <row r="6969" ht="15">
      <c r="J6969" t="s">
        <v>99</v>
      </c>
    </row>
    <row r="6970" ht="15">
      <c r="J6970" t="s">
        <v>99</v>
      </c>
    </row>
    <row r="6971" ht="15">
      <c r="J6971" t="s">
        <v>99</v>
      </c>
    </row>
    <row r="6972" ht="15">
      <c r="J6972" t="s">
        <v>99</v>
      </c>
    </row>
    <row r="6973" ht="15">
      <c r="J6973" t="s">
        <v>99</v>
      </c>
    </row>
    <row r="6974" ht="15">
      <c r="J6974" t="s">
        <v>99</v>
      </c>
    </row>
    <row r="6975" ht="15">
      <c r="J6975" t="s">
        <v>99</v>
      </c>
    </row>
    <row r="6976" ht="15">
      <c r="J6976" t="s">
        <v>99</v>
      </c>
    </row>
    <row r="6977" ht="15">
      <c r="J6977" t="s">
        <v>99</v>
      </c>
    </row>
    <row r="6978" ht="15">
      <c r="J6978" t="s">
        <v>99</v>
      </c>
    </row>
    <row r="6979" ht="15">
      <c r="J6979" t="s">
        <v>99</v>
      </c>
    </row>
    <row r="6980" ht="15">
      <c r="J6980" t="s">
        <v>99</v>
      </c>
    </row>
    <row r="6981" ht="15">
      <c r="J6981" t="s">
        <v>99</v>
      </c>
    </row>
    <row r="6982" ht="15">
      <c r="J6982" t="s">
        <v>99</v>
      </c>
    </row>
    <row r="6983" ht="15">
      <c r="J6983" t="s">
        <v>99</v>
      </c>
    </row>
    <row r="6984" ht="15">
      <c r="J6984" t="s">
        <v>99</v>
      </c>
    </row>
    <row r="6985" ht="15">
      <c r="J6985" t="s">
        <v>99</v>
      </c>
    </row>
    <row r="6986" ht="15">
      <c r="J6986" t="s">
        <v>99</v>
      </c>
    </row>
    <row r="6987" ht="15">
      <c r="J6987" t="s">
        <v>99</v>
      </c>
    </row>
    <row r="6988" ht="15">
      <c r="J6988" t="s">
        <v>99</v>
      </c>
    </row>
    <row r="6989" ht="15">
      <c r="J6989" t="s">
        <v>99</v>
      </c>
    </row>
    <row r="6990" ht="15">
      <c r="J6990" t="s">
        <v>99</v>
      </c>
    </row>
    <row r="6991" ht="15">
      <c r="J6991" t="s">
        <v>99</v>
      </c>
    </row>
    <row r="6992" ht="15">
      <c r="J6992" t="s">
        <v>99</v>
      </c>
    </row>
    <row r="6993" ht="15">
      <c r="J6993" t="s">
        <v>99</v>
      </c>
    </row>
    <row r="6994" ht="15">
      <c r="J6994" t="s">
        <v>99</v>
      </c>
    </row>
    <row r="6995" ht="15">
      <c r="J6995" t="s">
        <v>99</v>
      </c>
    </row>
    <row r="6996" ht="15">
      <c r="J6996" t="s">
        <v>99</v>
      </c>
    </row>
    <row r="6997" ht="15">
      <c r="J6997" t="s">
        <v>99</v>
      </c>
    </row>
    <row r="6998" ht="15">
      <c r="J6998" t="s">
        <v>99</v>
      </c>
    </row>
    <row r="6999" ht="15">
      <c r="J6999" t="s">
        <v>99</v>
      </c>
    </row>
    <row r="7000" ht="15">
      <c r="J7000" t="s">
        <v>99</v>
      </c>
    </row>
    <row r="7001" ht="15">
      <c r="J7001" t="s">
        <v>99</v>
      </c>
    </row>
    <row r="7002" ht="15">
      <c r="J7002" t="s">
        <v>99</v>
      </c>
    </row>
    <row r="7003" ht="15">
      <c r="J7003" t="s">
        <v>99</v>
      </c>
    </row>
    <row r="7004" ht="15">
      <c r="J7004" t="s">
        <v>99</v>
      </c>
    </row>
    <row r="7005" ht="15">
      <c r="J7005" t="s">
        <v>99</v>
      </c>
    </row>
    <row r="7006" ht="15">
      <c r="J7006" t="s">
        <v>99</v>
      </c>
    </row>
    <row r="7007" ht="15">
      <c r="J7007" t="s">
        <v>99</v>
      </c>
    </row>
    <row r="7008" ht="15">
      <c r="J7008" t="s">
        <v>99</v>
      </c>
    </row>
    <row r="7009" ht="15">
      <c r="J7009" t="s">
        <v>99</v>
      </c>
    </row>
    <row r="7010" ht="15">
      <c r="J7010" t="s">
        <v>99</v>
      </c>
    </row>
    <row r="7011" ht="15">
      <c r="J7011" t="s">
        <v>99</v>
      </c>
    </row>
    <row r="7012" ht="15">
      <c r="J7012" t="s">
        <v>99</v>
      </c>
    </row>
    <row r="7013" ht="15">
      <c r="J7013" t="s">
        <v>99</v>
      </c>
    </row>
    <row r="7014" ht="15">
      <c r="J7014" t="s">
        <v>99</v>
      </c>
    </row>
    <row r="7015" ht="15">
      <c r="J7015" t="s">
        <v>99</v>
      </c>
    </row>
    <row r="7016" ht="15">
      <c r="J7016" t="s">
        <v>99</v>
      </c>
    </row>
    <row r="7017" ht="15">
      <c r="J7017" t="s">
        <v>99</v>
      </c>
    </row>
    <row r="7018" ht="15">
      <c r="J7018" t="s">
        <v>99</v>
      </c>
    </row>
    <row r="7019" ht="15">
      <c r="J7019" t="s">
        <v>99</v>
      </c>
    </row>
    <row r="7020" ht="15">
      <c r="J7020" t="s">
        <v>99</v>
      </c>
    </row>
    <row r="7021" ht="15">
      <c r="J7021" t="s">
        <v>99</v>
      </c>
    </row>
    <row r="7022" ht="15">
      <c r="J7022" t="s">
        <v>99</v>
      </c>
    </row>
    <row r="7023" ht="15">
      <c r="J7023" t="s">
        <v>99</v>
      </c>
    </row>
    <row r="7024" ht="15">
      <c r="J7024" t="s">
        <v>99</v>
      </c>
    </row>
    <row r="7025" ht="15">
      <c r="J7025" t="s">
        <v>99</v>
      </c>
    </row>
    <row r="7026" ht="15">
      <c r="J7026" t="s">
        <v>99</v>
      </c>
    </row>
    <row r="7027" ht="15">
      <c r="J7027" t="s">
        <v>99</v>
      </c>
    </row>
    <row r="7028" ht="15">
      <c r="J7028" t="s">
        <v>99</v>
      </c>
    </row>
    <row r="7029" ht="15">
      <c r="J7029" t="s">
        <v>99</v>
      </c>
    </row>
    <row r="7030" ht="15">
      <c r="J7030" t="s">
        <v>99</v>
      </c>
    </row>
    <row r="7031" ht="15">
      <c r="J7031" t="s">
        <v>99</v>
      </c>
    </row>
    <row r="7032" ht="15">
      <c r="J7032" t="s">
        <v>99</v>
      </c>
    </row>
    <row r="7033" ht="15">
      <c r="J7033" t="s">
        <v>99</v>
      </c>
    </row>
    <row r="7034" ht="15">
      <c r="J7034" t="s">
        <v>99</v>
      </c>
    </row>
    <row r="7035" ht="15">
      <c r="J7035" t="s">
        <v>99</v>
      </c>
    </row>
    <row r="7036" ht="15">
      <c r="J7036" t="s">
        <v>99</v>
      </c>
    </row>
    <row r="7037" ht="15">
      <c r="J7037" t="s">
        <v>99</v>
      </c>
    </row>
    <row r="7038" ht="15">
      <c r="J7038" t="s">
        <v>99</v>
      </c>
    </row>
    <row r="7039" ht="15">
      <c r="J7039" t="s">
        <v>99</v>
      </c>
    </row>
    <row r="7040" ht="15">
      <c r="J7040" t="s">
        <v>99</v>
      </c>
    </row>
    <row r="7041" ht="15">
      <c r="J7041" t="s">
        <v>99</v>
      </c>
    </row>
    <row r="7042" ht="15">
      <c r="J7042" t="s">
        <v>99</v>
      </c>
    </row>
    <row r="7043" ht="15">
      <c r="J7043" t="s">
        <v>99</v>
      </c>
    </row>
    <row r="7044" ht="15">
      <c r="J7044" t="s">
        <v>99</v>
      </c>
    </row>
    <row r="7045" ht="15">
      <c r="J7045" t="s">
        <v>99</v>
      </c>
    </row>
    <row r="7046" ht="15">
      <c r="J7046" t="s">
        <v>99</v>
      </c>
    </row>
    <row r="7047" ht="15">
      <c r="J7047" t="s">
        <v>99</v>
      </c>
    </row>
    <row r="7048" ht="15">
      <c r="J7048" t="s">
        <v>99</v>
      </c>
    </row>
    <row r="7049" ht="15">
      <c r="J7049" t="s">
        <v>99</v>
      </c>
    </row>
    <row r="7050" ht="15">
      <c r="J7050" t="s">
        <v>99</v>
      </c>
    </row>
    <row r="7051" ht="15">
      <c r="J7051" t="s">
        <v>99</v>
      </c>
    </row>
    <row r="7052" ht="15">
      <c r="J7052" t="s">
        <v>99</v>
      </c>
    </row>
    <row r="7053" ht="15">
      <c r="J7053" t="s">
        <v>99</v>
      </c>
    </row>
    <row r="7054" ht="15">
      <c r="J7054" t="s">
        <v>99</v>
      </c>
    </row>
    <row r="7055" ht="15">
      <c r="J7055" t="s">
        <v>99</v>
      </c>
    </row>
    <row r="7056" ht="15">
      <c r="J7056" t="s">
        <v>99</v>
      </c>
    </row>
    <row r="7057" ht="15">
      <c r="J7057" t="s">
        <v>99</v>
      </c>
    </row>
    <row r="7058" ht="15">
      <c r="J7058" t="s">
        <v>99</v>
      </c>
    </row>
    <row r="7059" ht="15">
      <c r="J7059" t="s">
        <v>99</v>
      </c>
    </row>
    <row r="7060" ht="15">
      <c r="J7060" t="s">
        <v>99</v>
      </c>
    </row>
    <row r="7061" ht="15">
      <c r="J7061" t="s">
        <v>99</v>
      </c>
    </row>
    <row r="7062" ht="15">
      <c r="J7062" t="s">
        <v>99</v>
      </c>
    </row>
    <row r="7063" ht="15">
      <c r="J7063" t="s">
        <v>99</v>
      </c>
    </row>
    <row r="7064" ht="15">
      <c r="J7064" t="s">
        <v>99</v>
      </c>
    </row>
    <row r="7065" ht="15">
      <c r="J7065" t="s">
        <v>99</v>
      </c>
    </row>
    <row r="7066" ht="15">
      <c r="J7066" t="s">
        <v>99</v>
      </c>
    </row>
    <row r="7067" ht="15">
      <c r="J7067" t="s">
        <v>99</v>
      </c>
    </row>
    <row r="7068" ht="15">
      <c r="J7068" t="s">
        <v>99</v>
      </c>
    </row>
    <row r="7069" ht="15">
      <c r="J7069" t="s">
        <v>99</v>
      </c>
    </row>
    <row r="7070" ht="15">
      <c r="J7070" t="s">
        <v>99</v>
      </c>
    </row>
    <row r="7071" ht="15">
      <c r="J7071" t="s">
        <v>99</v>
      </c>
    </row>
    <row r="7072" ht="15">
      <c r="J7072" t="s">
        <v>99</v>
      </c>
    </row>
    <row r="7073" ht="15">
      <c r="J7073" t="s">
        <v>99</v>
      </c>
    </row>
    <row r="7074" ht="15">
      <c r="J7074" t="s">
        <v>99</v>
      </c>
    </row>
    <row r="7075" ht="15">
      <c r="J7075" t="s">
        <v>99</v>
      </c>
    </row>
    <row r="7076" ht="15">
      <c r="J7076" t="s">
        <v>99</v>
      </c>
    </row>
    <row r="7077" ht="15">
      <c r="J7077" t="s">
        <v>99</v>
      </c>
    </row>
    <row r="7078" ht="15">
      <c r="J7078" t="s">
        <v>99</v>
      </c>
    </row>
    <row r="7079" ht="15">
      <c r="J7079" t="s">
        <v>99</v>
      </c>
    </row>
    <row r="7080" ht="15">
      <c r="J7080" t="s">
        <v>99</v>
      </c>
    </row>
    <row r="7081" ht="15">
      <c r="J7081" t="s">
        <v>99</v>
      </c>
    </row>
    <row r="7082" ht="15">
      <c r="J7082" t="s">
        <v>99</v>
      </c>
    </row>
    <row r="7083" ht="15">
      <c r="J7083" t="s">
        <v>99</v>
      </c>
    </row>
    <row r="7084" ht="15">
      <c r="J7084" t="s">
        <v>99</v>
      </c>
    </row>
    <row r="7085" ht="15">
      <c r="J7085" t="s">
        <v>99</v>
      </c>
    </row>
    <row r="7086" ht="15">
      <c r="J7086" t="s">
        <v>99</v>
      </c>
    </row>
    <row r="7087" ht="15">
      <c r="J7087" t="s">
        <v>99</v>
      </c>
    </row>
    <row r="7088" ht="15">
      <c r="J7088" t="s">
        <v>99</v>
      </c>
    </row>
    <row r="7089" ht="15">
      <c r="J7089" t="s">
        <v>99</v>
      </c>
    </row>
    <row r="7090" ht="15">
      <c r="J7090" t="s">
        <v>99</v>
      </c>
    </row>
    <row r="7091" ht="15">
      <c r="J7091" t="s">
        <v>99</v>
      </c>
    </row>
    <row r="7092" ht="15">
      <c r="J7092" t="s">
        <v>99</v>
      </c>
    </row>
    <row r="7093" ht="15">
      <c r="J7093" t="s">
        <v>99</v>
      </c>
    </row>
    <row r="7094" ht="15">
      <c r="J7094" t="s">
        <v>99</v>
      </c>
    </row>
    <row r="7095" ht="15">
      <c r="J7095" t="s">
        <v>99</v>
      </c>
    </row>
    <row r="7096" ht="15">
      <c r="J7096" t="s">
        <v>99</v>
      </c>
    </row>
    <row r="7097" ht="15">
      <c r="J7097" t="s">
        <v>99</v>
      </c>
    </row>
    <row r="7098" ht="15">
      <c r="J7098" t="s">
        <v>99</v>
      </c>
    </row>
    <row r="7099" ht="15">
      <c r="J7099" t="s">
        <v>99</v>
      </c>
    </row>
    <row r="7100" ht="15">
      <c r="J7100" t="s">
        <v>99</v>
      </c>
    </row>
    <row r="7101" ht="15">
      <c r="J7101" t="s">
        <v>99</v>
      </c>
    </row>
    <row r="7102" ht="15">
      <c r="J7102" t="s">
        <v>99</v>
      </c>
    </row>
    <row r="7103" ht="15">
      <c r="J7103" t="s">
        <v>99</v>
      </c>
    </row>
    <row r="7104" ht="15">
      <c r="J7104" t="s">
        <v>99</v>
      </c>
    </row>
    <row r="7105" ht="15">
      <c r="J7105" t="s">
        <v>99</v>
      </c>
    </row>
    <row r="7106" ht="15">
      <c r="J7106" t="s">
        <v>99</v>
      </c>
    </row>
    <row r="7107" ht="15">
      <c r="J7107" t="s">
        <v>99</v>
      </c>
    </row>
    <row r="7108" ht="15">
      <c r="J7108" t="s">
        <v>99</v>
      </c>
    </row>
    <row r="7109" ht="15">
      <c r="J7109" t="s">
        <v>99</v>
      </c>
    </row>
    <row r="7110" ht="15">
      <c r="J7110" t="s">
        <v>99</v>
      </c>
    </row>
    <row r="7111" ht="15">
      <c r="J7111" t="s">
        <v>99</v>
      </c>
    </row>
    <row r="7112" ht="15">
      <c r="J7112" t="s">
        <v>99</v>
      </c>
    </row>
    <row r="7113" ht="15">
      <c r="J7113" t="s">
        <v>99</v>
      </c>
    </row>
    <row r="7114" ht="15">
      <c r="J7114" t="s">
        <v>99</v>
      </c>
    </row>
    <row r="7115" ht="15">
      <c r="J7115" t="s">
        <v>99</v>
      </c>
    </row>
    <row r="7116" ht="15">
      <c r="J7116" t="s">
        <v>99</v>
      </c>
    </row>
    <row r="7117" ht="15">
      <c r="J7117" t="s">
        <v>99</v>
      </c>
    </row>
    <row r="7118" ht="15">
      <c r="J7118" t="s">
        <v>99</v>
      </c>
    </row>
    <row r="7119" ht="15">
      <c r="J7119" t="s">
        <v>99</v>
      </c>
    </row>
    <row r="7120" ht="15">
      <c r="J7120" t="s">
        <v>99</v>
      </c>
    </row>
    <row r="7121" ht="15">
      <c r="J7121" t="s">
        <v>99</v>
      </c>
    </row>
    <row r="7122" ht="15">
      <c r="J7122" t="s">
        <v>99</v>
      </c>
    </row>
    <row r="7123" ht="15">
      <c r="J7123" t="s">
        <v>99</v>
      </c>
    </row>
    <row r="7124" ht="15">
      <c r="J7124" t="s">
        <v>99</v>
      </c>
    </row>
    <row r="7125" ht="15">
      <c r="J7125" t="s">
        <v>99</v>
      </c>
    </row>
    <row r="7126" ht="15">
      <c r="J7126" t="s">
        <v>99</v>
      </c>
    </row>
    <row r="7127" ht="15">
      <c r="J7127" t="s">
        <v>99</v>
      </c>
    </row>
    <row r="7128" ht="15">
      <c r="J7128" t="s">
        <v>99</v>
      </c>
    </row>
    <row r="7129" ht="15">
      <c r="J7129" t="s">
        <v>99</v>
      </c>
    </row>
    <row r="7130" ht="15">
      <c r="J7130" t="s">
        <v>99</v>
      </c>
    </row>
    <row r="7131" ht="15">
      <c r="J7131" t="s">
        <v>99</v>
      </c>
    </row>
    <row r="7132" ht="15">
      <c r="J7132" t="s">
        <v>99</v>
      </c>
    </row>
    <row r="7133" ht="15">
      <c r="J7133" t="s">
        <v>99</v>
      </c>
    </row>
    <row r="7134" ht="15">
      <c r="J7134" t="s">
        <v>99</v>
      </c>
    </row>
    <row r="7135" ht="15">
      <c r="J7135" t="s">
        <v>99</v>
      </c>
    </row>
    <row r="7136" ht="15">
      <c r="J7136" t="s">
        <v>99</v>
      </c>
    </row>
    <row r="7137" ht="15">
      <c r="J7137" t="s">
        <v>99</v>
      </c>
    </row>
    <row r="7138" ht="15">
      <c r="J7138" t="s">
        <v>99</v>
      </c>
    </row>
    <row r="7139" ht="15">
      <c r="J7139" t="s">
        <v>99</v>
      </c>
    </row>
    <row r="7140" ht="15">
      <c r="J7140" t="s">
        <v>99</v>
      </c>
    </row>
    <row r="7141" ht="15">
      <c r="J7141" t="s">
        <v>99</v>
      </c>
    </row>
    <row r="7142" ht="15">
      <c r="J7142" t="s">
        <v>99</v>
      </c>
    </row>
    <row r="7143" ht="15">
      <c r="J7143" t="s">
        <v>99</v>
      </c>
    </row>
    <row r="7144" ht="15">
      <c r="J7144" t="s">
        <v>99</v>
      </c>
    </row>
    <row r="7145" ht="15">
      <c r="J7145" t="s">
        <v>99</v>
      </c>
    </row>
    <row r="7146" ht="15">
      <c r="J7146" t="s">
        <v>99</v>
      </c>
    </row>
    <row r="7147" ht="15">
      <c r="J7147" t="s">
        <v>99</v>
      </c>
    </row>
    <row r="7148" ht="15">
      <c r="J7148" t="s">
        <v>99</v>
      </c>
    </row>
    <row r="7149" ht="15">
      <c r="J7149" t="s">
        <v>99</v>
      </c>
    </row>
    <row r="7150" ht="15">
      <c r="J7150" t="s">
        <v>99</v>
      </c>
    </row>
    <row r="7151" ht="15">
      <c r="J7151" t="s">
        <v>99</v>
      </c>
    </row>
    <row r="7152" ht="15">
      <c r="J7152" t="s">
        <v>99</v>
      </c>
    </row>
    <row r="7153" ht="15">
      <c r="J7153" t="s">
        <v>99</v>
      </c>
    </row>
    <row r="7154" ht="15">
      <c r="J7154" t="s">
        <v>99</v>
      </c>
    </row>
    <row r="7155" ht="15">
      <c r="J7155" t="s">
        <v>99</v>
      </c>
    </row>
    <row r="7156" ht="15">
      <c r="J7156" t="s">
        <v>99</v>
      </c>
    </row>
    <row r="7157" ht="15">
      <c r="J7157" t="s">
        <v>99</v>
      </c>
    </row>
    <row r="7158" ht="15">
      <c r="J7158" t="s">
        <v>99</v>
      </c>
    </row>
    <row r="7159" ht="15">
      <c r="J7159" t="s">
        <v>99</v>
      </c>
    </row>
    <row r="7160" ht="15">
      <c r="J7160" t="s">
        <v>99</v>
      </c>
    </row>
    <row r="7161" ht="15">
      <c r="J7161" t="s">
        <v>99</v>
      </c>
    </row>
    <row r="7162" ht="15">
      <c r="J7162" t="s">
        <v>99</v>
      </c>
    </row>
    <row r="7163" ht="15">
      <c r="J7163" t="s">
        <v>99</v>
      </c>
    </row>
    <row r="7164" ht="15">
      <c r="J7164" t="s">
        <v>99</v>
      </c>
    </row>
    <row r="7165" ht="15">
      <c r="J7165" t="s">
        <v>99</v>
      </c>
    </row>
    <row r="7166" ht="15">
      <c r="J7166" t="s">
        <v>99</v>
      </c>
    </row>
    <row r="7167" ht="15">
      <c r="J7167" t="s">
        <v>99</v>
      </c>
    </row>
    <row r="7168" ht="15">
      <c r="J7168" t="s">
        <v>99</v>
      </c>
    </row>
    <row r="7169" ht="15">
      <c r="J7169" t="s">
        <v>99</v>
      </c>
    </row>
    <row r="7170" ht="15">
      <c r="J7170" t="s">
        <v>99</v>
      </c>
    </row>
    <row r="7171" ht="15">
      <c r="J7171" t="s">
        <v>99</v>
      </c>
    </row>
    <row r="7172" ht="15">
      <c r="J7172" t="s">
        <v>99</v>
      </c>
    </row>
    <row r="7173" ht="15">
      <c r="J7173" t="s">
        <v>99</v>
      </c>
    </row>
    <row r="7174" ht="15">
      <c r="J7174" t="s">
        <v>99</v>
      </c>
    </row>
    <row r="7175" ht="15">
      <c r="J7175" t="s">
        <v>99</v>
      </c>
    </row>
    <row r="7176" ht="15">
      <c r="J7176" t="s">
        <v>99</v>
      </c>
    </row>
    <row r="7177" ht="15">
      <c r="J7177" t="s">
        <v>99</v>
      </c>
    </row>
    <row r="7178" ht="15">
      <c r="J7178" t="s">
        <v>99</v>
      </c>
    </row>
    <row r="7179" ht="15">
      <c r="J7179" t="s">
        <v>99</v>
      </c>
    </row>
    <row r="7180" ht="15">
      <c r="J7180" t="s">
        <v>99</v>
      </c>
    </row>
    <row r="7181" ht="15">
      <c r="J7181" t="s">
        <v>99</v>
      </c>
    </row>
    <row r="7182" ht="15">
      <c r="J7182" t="s">
        <v>99</v>
      </c>
    </row>
    <row r="7183" ht="15">
      <c r="J7183" t="s">
        <v>99</v>
      </c>
    </row>
    <row r="7184" ht="15">
      <c r="J7184" t="s">
        <v>99</v>
      </c>
    </row>
    <row r="7185" ht="15">
      <c r="J7185" t="s">
        <v>99</v>
      </c>
    </row>
    <row r="7186" ht="15">
      <c r="J7186" t="s">
        <v>99</v>
      </c>
    </row>
    <row r="7187" ht="15">
      <c r="J7187" t="s">
        <v>99</v>
      </c>
    </row>
    <row r="7188" ht="15">
      <c r="J7188" t="s">
        <v>99</v>
      </c>
    </row>
    <row r="7189" ht="15">
      <c r="J7189" t="s">
        <v>99</v>
      </c>
    </row>
    <row r="7190" ht="15">
      <c r="J7190" t="s">
        <v>99</v>
      </c>
    </row>
    <row r="7191" ht="15">
      <c r="J7191" t="s">
        <v>99</v>
      </c>
    </row>
    <row r="7192" ht="15">
      <c r="J7192" t="s">
        <v>99</v>
      </c>
    </row>
    <row r="7193" ht="15">
      <c r="J7193" t="s">
        <v>99</v>
      </c>
    </row>
    <row r="7194" ht="15">
      <c r="J7194" t="s">
        <v>99</v>
      </c>
    </row>
    <row r="7195" ht="15">
      <c r="J7195" t="s">
        <v>99</v>
      </c>
    </row>
    <row r="7196" ht="15">
      <c r="J7196" t="s">
        <v>99</v>
      </c>
    </row>
    <row r="7197" ht="15">
      <c r="J7197" t="s">
        <v>99</v>
      </c>
    </row>
    <row r="7198" ht="15">
      <c r="J7198" t="s">
        <v>99</v>
      </c>
    </row>
    <row r="7199" ht="15">
      <c r="J7199" t="s">
        <v>99</v>
      </c>
    </row>
    <row r="7200" ht="15">
      <c r="J7200" t="s">
        <v>99</v>
      </c>
    </row>
    <row r="7201" ht="15">
      <c r="J7201" t="s">
        <v>99</v>
      </c>
    </row>
    <row r="7202" ht="15">
      <c r="J7202" t="s">
        <v>99</v>
      </c>
    </row>
    <row r="7203" ht="15">
      <c r="J7203" t="s">
        <v>99</v>
      </c>
    </row>
    <row r="7204" ht="15">
      <c r="J7204" t="s">
        <v>99</v>
      </c>
    </row>
    <row r="7205" ht="15">
      <c r="J7205" t="s">
        <v>99</v>
      </c>
    </row>
    <row r="7206" ht="15">
      <c r="J7206" t="s">
        <v>99</v>
      </c>
    </row>
    <row r="7207" ht="15">
      <c r="J7207" t="s">
        <v>99</v>
      </c>
    </row>
    <row r="7208" ht="15">
      <c r="J7208" t="s">
        <v>99</v>
      </c>
    </row>
    <row r="7209" ht="15">
      <c r="J7209" t="s">
        <v>99</v>
      </c>
    </row>
    <row r="7210" ht="15">
      <c r="J7210" t="s">
        <v>99</v>
      </c>
    </row>
    <row r="7211" ht="15">
      <c r="J7211" t="s">
        <v>99</v>
      </c>
    </row>
    <row r="7212" ht="15">
      <c r="J7212" t="s">
        <v>99</v>
      </c>
    </row>
    <row r="7213" ht="15">
      <c r="J7213" t="s">
        <v>99</v>
      </c>
    </row>
    <row r="7214" ht="15">
      <c r="J7214" t="s">
        <v>99</v>
      </c>
    </row>
    <row r="7215" ht="15">
      <c r="J7215" t="s">
        <v>99</v>
      </c>
    </row>
    <row r="7216" ht="15">
      <c r="J7216" t="s">
        <v>99</v>
      </c>
    </row>
    <row r="7217" ht="15">
      <c r="J7217" t="s">
        <v>99</v>
      </c>
    </row>
    <row r="7218" ht="15">
      <c r="J7218" t="s">
        <v>99</v>
      </c>
    </row>
    <row r="7219" ht="15">
      <c r="J7219" t="s">
        <v>99</v>
      </c>
    </row>
    <row r="7220" ht="15">
      <c r="J7220" t="s">
        <v>99</v>
      </c>
    </row>
    <row r="7221" ht="15">
      <c r="J7221" t="s">
        <v>99</v>
      </c>
    </row>
    <row r="7222" ht="15">
      <c r="J7222" t="s">
        <v>99</v>
      </c>
    </row>
    <row r="7223" ht="15">
      <c r="J7223" t="s">
        <v>99</v>
      </c>
    </row>
    <row r="7224" ht="15">
      <c r="J7224" t="s">
        <v>99</v>
      </c>
    </row>
    <row r="7225" ht="15">
      <c r="J7225" t="s">
        <v>99</v>
      </c>
    </row>
    <row r="7226" ht="15">
      <c r="J7226" t="s">
        <v>99</v>
      </c>
    </row>
    <row r="7227" ht="15">
      <c r="J7227" t="s">
        <v>99</v>
      </c>
    </row>
    <row r="7228" ht="15">
      <c r="J7228" t="s">
        <v>99</v>
      </c>
    </row>
    <row r="7229" ht="15">
      <c r="J7229" t="s">
        <v>99</v>
      </c>
    </row>
    <row r="7230" ht="15">
      <c r="J7230" t="s">
        <v>99</v>
      </c>
    </row>
    <row r="7231" ht="15">
      <c r="J7231" t="s">
        <v>99</v>
      </c>
    </row>
    <row r="7232" ht="15">
      <c r="J7232" t="s">
        <v>99</v>
      </c>
    </row>
    <row r="7233" ht="15">
      <c r="J7233" t="s">
        <v>99</v>
      </c>
    </row>
    <row r="7234" ht="15">
      <c r="J7234" t="s">
        <v>99</v>
      </c>
    </row>
    <row r="7235" ht="15">
      <c r="J7235" t="s">
        <v>99</v>
      </c>
    </row>
    <row r="7236" ht="15">
      <c r="J7236" t="s">
        <v>99</v>
      </c>
    </row>
    <row r="7237" ht="15">
      <c r="J7237" t="s">
        <v>99</v>
      </c>
    </row>
    <row r="7238" ht="15">
      <c r="J7238" t="s">
        <v>99</v>
      </c>
    </row>
    <row r="7239" ht="15">
      <c r="J7239" t="s">
        <v>99</v>
      </c>
    </row>
    <row r="7240" ht="15">
      <c r="J7240" t="s">
        <v>99</v>
      </c>
    </row>
    <row r="7241" ht="15">
      <c r="J7241" t="s">
        <v>99</v>
      </c>
    </row>
    <row r="7242" ht="15">
      <c r="J7242" t="s">
        <v>99</v>
      </c>
    </row>
    <row r="7243" ht="15">
      <c r="J7243" t="s">
        <v>99</v>
      </c>
    </row>
    <row r="7244" ht="15">
      <c r="J7244" t="s">
        <v>99</v>
      </c>
    </row>
    <row r="7245" ht="15">
      <c r="J7245" t="s">
        <v>99</v>
      </c>
    </row>
    <row r="7246" ht="15">
      <c r="J7246" t="s">
        <v>99</v>
      </c>
    </row>
    <row r="7247" ht="15">
      <c r="J7247" t="s">
        <v>99</v>
      </c>
    </row>
    <row r="7248" ht="15">
      <c r="J7248" t="s">
        <v>99</v>
      </c>
    </row>
    <row r="7249" ht="15">
      <c r="J7249" t="s">
        <v>99</v>
      </c>
    </row>
    <row r="7250" ht="15">
      <c r="J7250" t="s">
        <v>99</v>
      </c>
    </row>
    <row r="7251" ht="15">
      <c r="J7251" t="s">
        <v>99</v>
      </c>
    </row>
    <row r="7252" ht="15">
      <c r="J7252" t="s">
        <v>99</v>
      </c>
    </row>
    <row r="7253" ht="15">
      <c r="J7253" t="s">
        <v>99</v>
      </c>
    </row>
    <row r="7254" ht="15">
      <c r="J7254" t="s">
        <v>99</v>
      </c>
    </row>
    <row r="7255" ht="15">
      <c r="J7255" t="s">
        <v>99</v>
      </c>
    </row>
    <row r="7256" ht="15">
      <c r="J7256" t="s">
        <v>99</v>
      </c>
    </row>
    <row r="7257" ht="15">
      <c r="J7257" t="s">
        <v>99</v>
      </c>
    </row>
    <row r="7258" ht="15">
      <c r="J7258" t="s">
        <v>99</v>
      </c>
    </row>
    <row r="7259" ht="15">
      <c r="J7259" t="s">
        <v>99</v>
      </c>
    </row>
    <row r="7260" ht="15">
      <c r="J7260" t="s">
        <v>99</v>
      </c>
    </row>
    <row r="7261" ht="15">
      <c r="J7261" t="s">
        <v>99</v>
      </c>
    </row>
    <row r="7262" ht="15">
      <c r="J7262" t="s">
        <v>99</v>
      </c>
    </row>
    <row r="7263" ht="15">
      <c r="J7263" t="s">
        <v>99</v>
      </c>
    </row>
    <row r="7264" ht="15">
      <c r="J7264" t="s">
        <v>99</v>
      </c>
    </row>
    <row r="7265" ht="15">
      <c r="J7265" t="s">
        <v>99</v>
      </c>
    </row>
    <row r="7266" ht="15">
      <c r="J7266" t="s">
        <v>99</v>
      </c>
    </row>
    <row r="7267" ht="15">
      <c r="J7267" t="s">
        <v>99</v>
      </c>
    </row>
    <row r="7268" ht="15">
      <c r="J7268" t="s">
        <v>99</v>
      </c>
    </row>
    <row r="7269" ht="15">
      <c r="J7269" t="s">
        <v>99</v>
      </c>
    </row>
    <row r="7270" ht="15">
      <c r="J7270" t="s">
        <v>99</v>
      </c>
    </row>
    <row r="7271" ht="15">
      <c r="J7271" t="s">
        <v>99</v>
      </c>
    </row>
    <row r="7272" ht="15">
      <c r="J7272" t="s">
        <v>99</v>
      </c>
    </row>
    <row r="7273" ht="15">
      <c r="J7273" t="s">
        <v>99</v>
      </c>
    </row>
  </sheetData>
  <sheetProtection/>
  <mergeCells count="14"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  <mergeCell ref="E3:E5"/>
    <mergeCell ref="H3:H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L35" sqref="L35"/>
    </sheetView>
  </sheetViews>
  <sheetFormatPr defaultColWidth="9.140625" defaultRowHeight="15"/>
  <cols>
    <col min="1" max="1" width="39.00390625" style="0" customWidth="1"/>
    <col min="2" max="2" width="11.00390625" style="0" customWidth="1"/>
    <col min="3" max="3" width="11.7109375" style="0" customWidth="1"/>
    <col min="4" max="4" width="11.00390625" style="0" customWidth="1"/>
    <col min="10" max="10" width="12.140625" style="0" customWidth="1"/>
  </cols>
  <sheetData>
    <row r="1" spans="1:12" ht="15">
      <c r="A1" s="202" t="s">
        <v>96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20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  <c r="S3" s="141"/>
      <c r="T3" t="s">
        <v>71</v>
      </c>
    </row>
    <row r="4" spans="1:20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  <c r="S4" s="140"/>
      <c r="T4" t="s">
        <v>70</v>
      </c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199"/>
      <c r="L5" s="213"/>
      <c r="N5" s="142" t="s">
        <v>54</v>
      </c>
      <c r="O5" s="137" t="s">
        <v>61</v>
      </c>
    </row>
    <row r="6" spans="1:15" ht="15">
      <c r="A6" s="52" t="s">
        <v>7</v>
      </c>
      <c r="B6" s="16">
        <v>110607</v>
      </c>
      <c r="C6" s="26">
        <f aca="true" t="shared" si="0" ref="C6:C12">B6/J6*100</f>
        <v>100.04160599126276</v>
      </c>
      <c r="D6" s="134">
        <v>975</v>
      </c>
      <c r="E6" s="26">
        <f>B6/D6</f>
        <v>113.44307692307693</v>
      </c>
      <c r="F6" s="27">
        <f aca="true" t="shared" si="1" ref="F6:F26">E6-H6</f>
        <v>-0.1569230769230643</v>
      </c>
      <c r="G6" s="28">
        <f aca="true" t="shared" si="2" ref="G6:G14">E6-I6</f>
        <v>2.8430769230769357</v>
      </c>
      <c r="H6" s="143">
        <v>113.6</v>
      </c>
      <c r="I6" s="144">
        <v>110.6</v>
      </c>
      <c r="J6" s="188">
        <v>110561</v>
      </c>
      <c r="K6" s="193">
        <f>D6-L6</f>
        <v>-25</v>
      </c>
      <c r="L6" s="190">
        <v>1000</v>
      </c>
      <c r="M6" s="163"/>
      <c r="N6" s="170">
        <v>1000</v>
      </c>
      <c r="O6" s="115">
        <f aca="true" t="shared" si="3" ref="O6:O26">D6-N6</f>
        <v>-25</v>
      </c>
    </row>
    <row r="7" spans="1:15" ht="15">
      <c r="A7" s="52" t="s">
        <v>8</v>
      </c>
      <c r="B7" s="16">
        <v>128132</v>
      </c>
      <c r="C7" s="26">
        <f t="shared" si="0"/>
        <v>108.99007340744961</v>
      </c>
      <c r="D7" s="134">
        <v>1132</v>
      </c>
      <c r="E7" s="26">
        <f aca="true" t="shared" si="4" ref="E7:E26">B7/D7</f>
        <v>113.19081272084806</v>
      </c>
      <c r="F7" s="27">
        <f t="shared" si="1"/>
        <v>1.2908127208480522</v>
      </c>
      <c r="G7" s="28">
        <f t="shared" si="2"/>
        <v>10.990812720848055</v>
      </c>
      <c r="H7" s="143">
        <v>111.9</v>
      </c>
      <c r="I7" s="144">
        <v>102.2</v>
      </c>
      <c r="J7" s="188">
        <v>117563</v>
      </c>
      <c r="K7" s="193">
        <f aca="true" t="shared" si="5" ref="K7:K22">D7-L7</f>
        <v>-18</v>
      </c>
      <c r="L7" s="190">
        <v>1150</v>
      </c>
      <c r="M7" s="163"/>
      <c r="N7" s="170">
        <v>1132</v>
      </c>
      <c r="O7" s="115">
        <f t="shared" si="3"/>
        <v>0</v>
      </c>
    </row>
    <row r="8" spans="1:15" ht="15">
      <c r="A8" s="52" t="s">
        <v>9</v>
      </c>
      <c r="B8" s="16">
        <v>129382</v>
      </c>
      <c r="C8" s="26">
        <f t="shared" si="0"/>
        <v>111.2810279875458</v>
      </c>
      <c r="D8" s="134">
        <v>778</v>
      </c>
      <c r="E8" s="26">
        <f t="shared" si="4"/>
        <v>166.30077120822622</v>
      </c>
      <c r="F8" s="27">
        <f t="shared" si="1"/>
        <v>-0.19922879177377695</v>
      </c>
      <c r="G8" s="28">
        <f t="shared" si="2"/>
        <v>16.900771208226217</v>
      </c>
      <c r="H8" s="143">
        <v>166.5</v>
      </c>
      <c r="I8" s="144">
        <v>149.4</v>
      </c>
      <c r="J8" s="188">
        <v>116266</v>
      </c>
      <c r="K8" s="193">
        <f t="shared" si="5"/>
        <v>0</v>
      </c>
      <c r="L8" s="190">
        <v>778</v>
      </c>
      <c r="M8" s="163"/>
      <c r="N8" s="170">
        <v>778</v>
      </c>
      <c r="O8" s="115">
        <f t="shared" si="3"/>
        <v>0</v>
      </c>
    </row>
    <row r="9" spans="1:15" ht="15">
      <c r="A9" s="52" t="s">
        <v>10</v>
      </c>
      <c r="B9" s="135">
        <v>100040</v>
      </c>
      <c r="C9" s="26">
        <f t="shared" si="0"/>
        <v>123.53667572240059</v>
      </c>
      <c r="D9" s="134">
        <v>1075</v>
      </c>
      <c r="E9" s="26">
        <f t="shared" si="4"/>
        <v>93.06046511627908</v>
      </c>
      <c r="F9" s="27">
        <f t="shared" si="1"/>
        <v>-1.8395348837209298</v>
      </c>
      <c r="G9" s="28">
        <f t="shared" si="2"/>
        <v>16.26046511627908</v>
      </c>
      <c r="H9" s="145">
        <v>94.9</v>
      </c>
      <c r="I9" s="144">
        <v>76.8</v>
      </c>
      <c r="J9" s="188">
        <v>80980</v>
      </c>
      <c r="K9" s="193">
        <f t="shared" si="5"/>
        <v>20</v>
      </c>
      <c r="L9" s="190">
        <v>1055</v>
      </c>
      <c r="M9" s="163"/>
      <c r="N9" s="170">
        <v>1075</v>
      </c>
      <c r="O9" s="115">
        <f t="shared" si="3"/>
        <v>0</v>
      </c>
    </row>
    <row r="10" spans="1:15" ht="15">
      <c r="A10" s="52" t="s">
        <v>11</v>
      </c>
      <c r="B10" s="16">
        <v>148428</v>
      </c>
      <c r="C10" s="26">
        <f t="shared" si="0"/>
        <v>105.78877596111356</v>
      </c>
      <c r="D10" s="134">
        <v>1200</v>
      </c>
      <c r="E10" s="26">
        <f t="shared" si="4"/>
        <v>123.69</v>
      </c>
      <c r="F10" s="27">
        <f t="shared" si="1"/>
        <v>-0.4099999999999966</v>
      </c>
      <c r="G10" s="28">
        <f t="shared" si="2"/>
        <v>6.789999999999992</v>
      </c>
      <c r="H10" s="143">
        <v>124.1</v>
      </c>
      <c r="I10" s="144">
        <v>116.9</v>
      </c>
      <c r="J10" s="188">
        <v>140306</v>
      </c>
      <c r="K10" s="193">
        <f t="shared" si="5"/>
        <v>0</v>
      </c>
      <c r="L10" s="190">
        <v>1200</v>
      </c>
      <c r="M10" s="163"/>
      <c r="N10" s="170">
        <v>1200</v>
      </c>
      <c r="O10" s="115">
        <f t="shared" si="3"/>
        <v>0</v>
      </c>
    </row>
    <row r="11" spans="1:15" ht="15">
      <c r="A11" s="52" t="s">
        <v>41</v>
      </c>
      <c r="B11" s="16">
        <v>250062</v>
      </c>
      <c r="C11" s="26">
        <f>B11/J11*100</f>
        <v>104.47283544176875</v>
      </c>
      <c r="D11" s="134">
        <v>2155</v>
      </c>
      <c r="E11" s="26">
        <f t="shared" si="4"/>
        <v>116.03805104408353</v>
      </c>
      <c r="F11" s="27">
        <f t="shared" si="1"/>
        <v>-0.2619489559164663</v>
      </c>
      <c r="G11" s="28">
        <f t="shared" si="2"/>
        <v>3.338051044083528</v>
      </c>
      <c r="H11" s="143">
        <v>116.3</v>
      </c>
      <c r="I11" s="144">
        <v>112.7</v>
      </c>
      <c r="J11" s="188">
        <v>239356</v>
      </c>
      <c r="K11" s="193">
        <f t="shared" si="5"/>
        <v>31</v>
      </c>
      <c r="L11" s="190">
        <v>2124</v>
      </c>
      <c r="M11" s="163"/>
      <c r="N11" s="170">
        <v>2155</v>
      </c>
      <c r="O11" s="115">
        <f t="shared" si="3"/>
        <v>0</v>
      </c>
    </row>
    <row r="12" spans="1:15" ht="15">
      <c r="A12" s="52" t="s">
        <v>12</v>
      </c>
      <c r="B12" s="16">
        <v>53987</v>
      </c>
      <c r="C12" s="26">
        <f t="shared" si="0"/>
        <v>117.70849231440097</v>
      </c>
      <c r="D12" s="134">
        <v>420</v>
      </c>
      <c r="E12" s="26">
        <f t="shared" si="4"/>
        <v>128.5404761904762</v>
      </c>
      <c r="F12" s="27">
        <f t="shared" si="1"/>
        <v>-1.9595238095238017</v>
      </c>
      <c r="G12" s="28">
        <f t="shared" si="2"/>
        <v>19.340476190476195</v>
      </c>
      <c r="H12" s="143">
        <v>130.5</v>
      </c>
      <c r="I12" s="144">
        <v>109.2</v>
      </c>
      <c r="J12" s="188">
        <v>45865</v>
      </c>
      <c r="K12" s="193">
        <f t="shared" si="5"/>
        <v>0</v>
      </c>
      <c r="L12" s="191">
        <v>420</v>
      </c>
      <c r="M12" s="164"/>
      <c r="N12" s="170">
        <v>420</v>
      </c>
      <c r="O12" s="115">
        <f t="shared" si="3"/>
        <v>0</v>
      </c>
    </row>
    <row r="13" spans="1:15" ht="15">
      <c r="A13" s="52" t="s">
        <v>13</v>
      </c>
      <c r="B13" s="16">
        <v>235009</v>
      </c>
      <c r="C13" s="26">
        <f>B13/J13*100</f>
        <v>114.53796666341749</v>
      </c>
      <c r="D13" s="134">
        <v>1750</v>
      </c>
      <c r="E13" s="26">
        <f t="shared" si="4"/>
        <v>134.29085714285713</v>
      </c>
      <c r="F13" s="27">
        <f t="shared" si="1"/>
        <v>-0.009142857142876437</v>
      </c>
      <c r="G13" s="28">
        <f t="shared" si="2"/>
        <v>15.69085714285714</v>
      </c>
      <c r="H13" s="143">
        <v>134.3</v>
      </c>
      <c r="I13" s="144">
        <v>118.6</v>
      </c>
      <c r="J13" s="188">
        <v>205180</v>
      </c>
      <c r="K13" s="193">
        <f t="shared" si="5"/>
        <v>20</v>
      </c>
      <c r="L13" s="190">
        <v>1730</v>
      </c>
      <c r="M13" s="163"/>
      <c r="N13" s="170">
        <v>1750</v>
      </c>
      <c r="O13" s="115">
        <f t="shared" si="3"/>
        <v>0</v>
      </c>
    </row>
    <row r="14" spans="1:15" ht="15">
      <c r="A14" s="52" t="s">
        <v>14</v>
      </c>
      <c r="B14" s="16">
        <v>197261</v>
      </c>
      <c r="C14" s="26">
        <f aca="true" t="shared" si="6" ref="C14:C26">B14/J14*100</f>
        <v>99.57748185241648</v>
      </c>
      <c r="D14" s="134">
        <v>1700</v>
      </c>
      <c r="E14" s="26">
        <f t="shared" si="4"/>
        <v>116.03588235294117</v>
      </c>
      <c r="F14" s="27">
        <f t="shared" si="1"/>
        <v>-1.264117647058825</v>
      </c>
      <c r="G14" s="28">
        <f t="shared" si="2"/>
        <v>-3.264117647058825</v>
      </c>
      <c r="H14" s="143">
        <v>117.3</v>
      </c>
      <c r="I14" s="144">
        <v>119.3</v>
      </c>
      <c r="J14" s="188">
        <v>198098</v>
      </c>
      <c r="K14" s="193">
        <f t="shared" si="5"/>
        <v>40</v>
      </c>
      <c r="L14" s="190">
        <v>1660</v>
      </c>
      <c r="M14" s="163"/>
      <c r="N14" s="170">
        <v>1700</v>
      </c>
      <c r="O14" s="115">
        <f t="shared" si="3"/>
        <v>0</v>
      </c>
    </row>
    <row r="15" spans="1:15" ht="15">
      <c r="A15" s="52" t="s">
        <v>38</v>
      </c>
      <c r="B15" s="16">
        <v>46745</v>
      </c>
      <c r="C15" s="26">
        <f t="shared" si="6"/>
        <v>104.88937755239421</v>
      </c>
      <c r="D15" s="134">
        <v>673</v>
      </c>
      <c r="E15" s="26">
        <f t="shared" si="4"/>
        <v>69.45765230312035</v>
      </c>
      <c r="F15" s="27">
        <f t="shared" si="1"/>
        <v>-0.14234769687963933</v>
      </c>
      <c r="G15" s="28">
        <f>I15-E15</f>
        <v>3.242347696879648</v>
      </c>
      <c r="H15" s="143">
        <v>69.6</v>
      </c>
      <c r="I15" s="144">
        <v>72.7</v>
      </c>
      <c r="J15" s="188">
        <v>44566</v>
      </c>
      <c r="K15" s="193">
        <f t="shared" si="5"/>
        <v>60</v>
      </c>
      <c r="L15" s="190">
        <v>613</v>
      </c>
      <c r="M15" s="163"/>
      <c r="N15" s="170">
        <v>671</v>
      </c>
      <c r="O15" s="115">
        <f t="shared" si="3"/>
        <v>2</v>
      </c>
    </row>
    <row r="16" spans="1:15" ht="15">
      <c r="A16" s="52" t="s">
        <v>15</v>
      </c>
      <c r="B16" s="16">
        <v>102615</v>
      </c>
      <c r="C16" s="26">
        <f t="shared" si="6"/>
        <v>109.0315040110503</v>
      </c>
      <c r="D16" s="134">
        <v>795</v>
      </c>
      <c r="E16" s="26">
        <f t="shared" si="4"/>
        <v>129.0754716981132</v>
      </c>
      <c r="F16" s="27">
        <f t="shared" si="1"/>
        <v>0.2754716981131935</v>
      </c>
      <c r="G16" s="28">
        <f>E16-I16</f>
        <v>9.97547169811321</v>
      </c>
      <c r="H16" s="143">
        <v>128.8</v>
      </c>
      <c r="I16" s="144">
        <v>119.1</v>
      </c>
      <c r="J16" s="188">
        <v>94115</v>
      </c>
      <c r="K16" s="193">
        <f t="shared" si="5"/>
        <v>5</v>
      </c>
      <c r="L16" s="190">
        <v>790</v>
      </c>
      <c r="M16" s="163"/>
      <c r="N16" s="170">
        <v>795</v>
      </c>
      <c r="O16" s="115">
        <f t="shared" si="3"/>
        <v>0</v>
      </c>
    </row>
    <row r="17" spans="1:15" ht="17.25" customHeight="1">
      <c r="A17" s="83" t="s">
        <v>45</v>
      </c>
      <c r="B17" s="135">
        <v>53357</v>
      </c>
      <c r="C17" s="26">
        <f t="shared" si="6"/>
        <v>98.63208680703181</v>
      </c>
      <c r="D17" s="134">
        <v>493</v>
      </c>
      <c r="E17" s="26">
        <f t="shared" si="4"/>
        <v>108.22920892494929</v>
      </c>
      <c r="F17" s="27">
        <f t="shared" si="1"/>
        <v>-0.7707910750507097</v>
      </c>
      <c r="G17" s="28">
        <f>E17-I17</f>
        <v>-2.870791075050704</v>
      </c>
      <c r="H17" s="143">
        <v>109</v>
      </c>
      <c r="I17" s="144">
        <v>111.1</v>
      </c>
      <c r="J17" s="188">
        <v>54097</v>
      </c>
      <c r="K17" s="193">
        <f t="shared" si="5"/>
        <v>6</v>
      </c>
      <c r="L17" s="190">
        <v>487</v>
      </c>
      <c r="M17" s="163"/>
      <c r="N17" s="170">
        <v>493</v>
      </c>
      <c r="O17" s="115">
        <f t="shared" si="3"/>
        <v>0</v>
      </c>
    </row>
    <row r="18" spans="1:15" ht="15">
      <c r="A18" s="54" t="s">
        <v>16</v>
      </c>
      <c r="B18" s="16">
        <v>118150</v>
      </c>
      <c r="C18" s="26">
        <f t="shared" si="6"/>
        <v>119.43995147594015</v>
      </c>
      <c r="D18" s="134">
        <v>997</v>
      </c>
      <c r="E18" s="26">
        <f t="shared" si="4"/>
        <v>118.50551654964895</v>
      </c>
      <c r="F18" s="27">
        <f t="shared" si="1"/>
        <v>0.9055165496489508</v>
      </c>
      <c r="G18" s="28">
        <f>E18-I18</f>
        <v>7.705516549648948</v>
      </c>
      <c r="H18" s="143">
        <v>117.6</v>
      </c>
      <c r="I18" s="144">
        <v>110.8</v>
      </c>
      <c r="J18" s="188">
        <v>98920</v>
      </c>
      <c r="K18" s="193">
        <f t="shared" si="5"/>
        <v>104</v>
      </c>
      <c r="L18" s="190">
        <v>893</v>
      </c>
      <c r="M18" s="163"/>
      <c r="N18" s="170">
        <v>997</v>
      </c>
      <c r="O18" s="115">
        <f t="shared" si="3"/>
        <v>0</v>
      </c>
    </row>
    <row r="19" spans="1:15" ht="15">
      <c r="A19" s="52" t="s">
        <v>43</v>
      </c>
      <c r="B19" s="16">
        <v>162220</v>
      </c>
      <c r="C19" s="26">
        <f t="shared" si="6"/>
        <v>107.89275904039161</v>
      </c>
      <c r="D19" s="134">
        <v>1566</v>
      </c>
      <c r="E19" s="26">
        <f t="shared" si="4"/>
        <v>103.58876117496807</v>
      </c>
      <c r="F19" s="27">
        <f t="shared" si="1"/>
        <v>-0.11123882503193272</v>
      </c>
      <c r="G19" s="28">
        <f>I19-E19</f>
        <v>-3.988761174968076</v>
      </c>
      <c r="H19" s="147">
        <v>103.7</v>
      </c>
      <c r="I19" s="144">
        <v>99.6</v>
      </c>
      <c r="J19" s="188">
        <v>150353</v>
      </c>
      <c r="K19" s="193">
        <f t="shared" si="5"/>
        <v>56</v>
      </c>
      <c r="L19" s="190">
        <v>1510</v>
      </c>
      <c r="M19" s="163"/>
      <c r="N19" s="170">
        <v>1566</v>
      </c>
      <c r="O19" s="115">
        <f t="shared" si="3"/>
        <v>0</v>
      </c>
    </row>
    <row r="20" spans="1:15" ht="15">
      <c r="A20" s="54" t="s">
        <v>34</v>
      </c>
      <c r="B20" s="16"/>
      <c r="C20" s="26">
        <f t="shared" si="6"/>
        <v>0</v>
      </c>
      <c r="D20" s="134"/>
      <c r="E20" s="26" t="e">
        <f t="shared" si="4"/>
        <v>#DIV/0!</v>
      </c>
      <c r="F20" s="27" t="e">
        <f t="shared" si="1"/>
        <v>#DIV/0!</v>
      </c>
      <c r="G20" s="28" t="e">
        <f>I20-E20</f>
        <v>#DIV/0!</v>
      </c>
      <c r="H20" s="143"/>
      <c r="I20" s="144">
        <v>85.7</v>
      </c>
      <c r="J20" s="188">
        <v>60600</v>
      </c>
      <c r="K20" s="193">
        <f t="shared" si="5"/>
        <v>-707</v>
      </c>
      <c r="L20" s="190">
        <v>707</v>
      </c>
      <c r="M20" s="163"/>
      <c r="N20" s="170"/>
      <c r="O20" s="115">
        <f t="shared" si="3"/>
        <v>0</v>
      </c>
    </row>
    <row r="21" spans="1:15" ht="15">
      <c r="A21" s="52" t="s">
        <v>17</v>
      </c>
      <c r="B21" s="135">
        <v>26450</v>
      </c>
      <c r="C21" s="26">
        <f t="shared" si="6"/>
        <v>101.41871165644172</v>
      </c>
      <c r="D21" s="134">
        <v>280</v>
      </c>
      <c r="E21" s="26">
        <f t="shared" si="4"/>
        <v>94.46428571428571</v>
      </c>
      <c r="F21" s="27">
        <f t="shared" si="1"/>
        <v>0.06428571428570251</v>
      </c>
      <c r="G21" s="28">
        <f aca="true" t="shared" si="7" ref="G21:G26">E21-I21</f>
        <v>1.3642857142857139</v>
      </c>
      <c r="H21" s="143">
        <v>94.4</v>
      </c>
      <c r="I21" s="144">
        <v>93.1</v>
      </c>
      <c r="J21" s="188">
        <v>26080</v>
      </c>
      <c r="K21" s="193">
        <f t="shared" si="5"/>
        <v>0</v>
      </c>
      <c r="L21" s="190">
        <v>280</v>
      </c>
      <c r="M21" s="163"/>
      <c r="N21" s="170">
        <v>280</v>
      </c>
      <c r="O21" s="115">
        <f t="shared" si="3"/>
        <v>0</v>
      </c>
    </row>
    <row r="22" spans="1:15" ht="15.75" thickBot="1">
      <c r="A22" s="58" t="s">
        <v>76</v>
      </c>
      <c r="B22" s="132">
        <v>23700</v>
      </c>
      <c r="C22" s="29">
        <f t="shared" si="6"/>
        <v>108.9655172413793</v>
      </c>
      <c r="D22" s="133">
        <v>210</v>
      </c>
      <c r="E22" s="29">
        <f t="shared" si="4"/>
        <v>112.85714285714286</v>
      </c>
      <c r="F22" s="27">
        <f t="shared" si="1"/>
        <v>-3.742857142857133</v>
      </c>
      <c r="G22" s="28">
        <f t="shared" si="7"/>
        <v>9.257142857142867</v>
      </c>
      <c r="H22" s="148">
        <v>116.6</v>
      </c>
      <c r="I22" s="149">
        <v>103.6</v>
      </c>
      <c r="J22" s="189">
        <v>21750</v>
      </c>
      <c r="K22" s="193">
        <f t="shared" si="5"/>
        <v>0</v>
      </c>
      <c r="L22" s="192">
        <v>210</v>
      </c>
      <c r="M22" s="165"/>
      <c r="N22" s="170">
        <v>210</v>
      </c>
      <c r="O22" s="121">
        <f t="shared" si="3"/>
        <v>0</v>
      </c>
    </row>
    <row r="23" spans="1:15" ht="15.75" thickBot="1">
      <c r="A23" s="99" t="s">
        <v>19</v>
      </c>
      <c r="B23" s="31">
        <f>SUM(B6:B22)</f>
        <v>1886145</v>
      </c>
      <c r="C23" s="32">
        <f t="shared" si="6"/>
        <v>104.51548660797405</v>
      </c>
      <c r="D23" s="175">
        <f>SUM(D6:D22)</f>
        <v>16199</v>
      </c>
      <c r="E23" s="32">
        <f t="shared" si="4"/>
        <v>116.43589110438916</v>
      </c>
      <c r="F23" s="32">
        <f t="shared" si="1"/>
        <v>-0.3641088956108405</v>
      </c>
      <c r="G23" s="33">
        <f t="shared" si="7"/>
        <v>7.735891104389154</v>
      </c>
      <c r="H23" s="150">
        <v>116.8</v>
      </c>
      <c r="I23" s="151">
        <v>108.7</v>
      </c>
      <c r="J23" s="152">
        <f>SUM(J6:J22)</f>
        <v>1804656</v>
      </c>
      <c r="K23" s="101">
        <f>D23-L23</f>
        <v>-408</v>
      </c>
      <c r="L23" s="166">
        <f>SUM(L6:L22)</f>
        <v>16607</v>
      </c>
      <c r="M23" s="163"/>
      <c r="N23" s="172">
        <f>SUM(N6:N22)</f>
        <v>16222</v>
      </c>
      <c r="O23" s="115">
        <f t="shared" si="3"/>
        <v>-23</v>
      </c>
    </row>
    <row r="24" spans="1:15" ht="15">
      <c r="A24" s="56" t="s">
        <v>26</v>
      </c>
      <c r="B24" s="18">
        <v>51242</v>
      </c>
      <c r="C24" s="40">
        <f t="shared" si="6"/>
        <v>106.62754645525105</v>
      </c>
      <c r="D24" s="177">
        <v>579</v>
      </c>
      <c r="E24" s="41">
        <f t="shared" si="4"/>
        <v>88.50086355785838</v>
      </c>
      <c r="F24" s="41">
        <f t="shared" si="1"/>
        <v>0.0008635578583806591</v>
      </c>
      <c r="G24" s="41">
        <f t="shared" si="7"/>
        <v>5.500863557858381</v>
      </c>
      <c r="H24" s="155">
        <v>88.5</v>
      </c>
      <c r="I24" s="155">
        <v>83</v>
      </c>
      <c r="J24" s="156">
        <v>48057</v>
      </c>
      <c r="K24" s="79">
        <f>D24-L24</f>
        <v>0</v>
      </c>
      <c r="L24" s="168">
        <v>579</v>
      </c>
      <c r="M24" s="163"/>
      <c r="N24" s="170">
        <v>579</v>
      </c>
      <c r="O24" s="115">
        <f t="shared" si="3"/>
        <v>0</v>
      </c>
    </row>
    <row r="25" spans="1:15" ht="15.75" customHeight="1" thickBot="1">
      <c r="A25" s="136" t="s">
        <v>86</v>
      </c>
      <c r="B25" s="23">
        <v>31768</v>
      </c>
      <c r="C25" s="29">
        <f t="shared" si="6"/>
        <v>104.80683580218401</v>
      </c>
      <c r="D25" s="178">
        <v>359</v>
      </c>
      <c r="E25" s="42">
        <f t="shared" si="4"/>
        <v>88.49025069637884</v>
      </c>
      <c r="F25" s="27">
        <f t="shared" si="1"/>
        <v>1.790250696378834</v>
      </c>
      <c r="G25" s="27">
        <f t="shared" si="7"/>
        <v>2.590250696378831</v>
      </c>
      <c r="H25" s="157">
        <v>86.7</v>
      </c>
      <c r="I25" s="157">
        <v>85.9</v>
      </c>
      <c r="J25" s="158">
        <v>30311</v>
      </c>
      <c r="K25" s="82">
        <f>D25-L25</f>
        <v>6</v>
      </c>
      <c r="L25" s="169">
        <v>353</v>
      </c>
      <c r="M25" s="163"/>
      <c r="N25" s="170">
        <v>359</v>
      </c>
      <c r="O25" s="115">
        <f t="shared" si="3"/>
        <v>0</v>
      </c>
    </row>
    <row r="26" spans="1:15" ht="15.75" thickBot="1">
      <c r="A26" s="43" t="s">
        <v>20</v>
      </c>
      <c r="B26" s="36">
        <f>SUM(B23:B25)</f>
        <v>1969155</v>
      </c>
      <c r="C26" s="44">
        <f t="shared" si="6"/>
        <v>104.57407871593776</v>
      </c>
      <c r="D26" s="161">
        <f>SUM(D23:D25)</f>
        <v>17137</v>
      </c>
      <c r="E26" s="32">
        <f t="shared" si="4"/>
        <v>114.90663476687868</v>
      </c>
      <c r="F26" s="44">
        <f t="shared" si="1"/>
        <v>-0.293365233121321</v>
      </c>
      <c r="G26" s="45">
        <f t="shared" si="7"/>
        <v>7.506634766878676</v>
      </c>
      <c r="H26" s="159">
        <v>115.2</v>
      </c>
      <c r="I26" s="160">
        <v>107.4</v>
      </c>
      <c r="J26" s="161">
        <f>SUM(J23:J25)</f>
        <v>1883024</v>
      </c>
      <c r="K26" s="35">
        <f>D26-L26</f>
        <v>-402</v>
      </c>
      <c r="L26" s="161">
        <f>L23+L24+L25</f>
        <v>17539</v>
      </c>
      <c r="M26" s="163"/>
      <c r="N26" s="173">
        <f>SUM(N23:N25)</f>
        <v>17160</v>
      </c>
      <c r="O26" s="115">
        <f t="shared" si="3"/>
        <v>-23</v>
      </c>
    </row>
    <row r="27" spans="1:12" ht="15">
      <c r="A27" s="46"/>
      <c r="B27" s="47" t="s">
        <v>25</v>
      </c>
      <c r="C27" s="46"/>
      <c r="D27" s="46"/>
      <c r="E27" s="46"/>
      <c r="F27" s="48"/>
      <c r="G27" s="46"/>
      <c r="H27" s="49"/>
      <c r="I27" s="48"/>
      <c r="J27" s="50"/>
      <c r="K27" s="48"/>
      <c r="L27" s="48"/>
    </row>
    <row r="28" spans="1:12" ht="15">
      <c r="A28" s="85" t="s">
        <v>65</v>
      </c>
      <c r="B28" s="46"/>
      <c r="C28" s="46"/>
      <c r="D28" s="20">
        <f>L26</f>
        <v>17539</v>
      </c>
      <c r="E28" s="86"/>
      <c r="F28" s="48"/>
      <c r="G28" s="46"/>
      <c r="H28" s="87"/>
      <c r="I28" s="46">
        <v>2017</v>
      </c>
      <c r="J28" s="48">
        <v>2017</v>
      </c>
      <c r="K28" s="48"/>
      <c r="L28" s="48">
        <v>2017</v>
      </c>
    </row>
    <row r="29" spans="1:12" ht="15">
      <c r="A29" s="88" t="s">
        <v>21</v>
      </c>
      <c r="B29" s="86"/>
      <c r="C29" s="86"/>
      <c r="D29" s="20">
        <f>N26</f>
        <v>17160</v>
      </c>
      <c r="E29" s="46"/>
      <c r="F29" s="89"/>
      <c r="G29" s="86"/>
      <c r="H29" s="87"/>
      <c r="I29" s="90"/>
      <c r="J29" s="90"/>
      <c r="K29" s="90"/>
      <c r="L29" s="90"/>
    </row>
    <row r="30" spans="1:12" ht="15">
      <c r="A30" s="91" t="s">
        <v>22</v>
      </c>
      <c r="B30" s="91"/>
      <c r="C30" s="91"/>
      <c r="D30" s="92"/>
      <c r="E30" s="86"/>
      <c r="F30" s="90"/>
      <c r="G30" s="86"/>
      <c r="H30" s="87"/>
      <c r="I30" s="90"/>
      <c r="J30" s="90"/>
      <c r="K30" s="90"/>
      <c r="L30" s="90"/>
    </row>
    <row r="31" spans="1:12" ht="15">
      <c r="A31" s="4" t="s">
        <v>23</v>
      </c>
      <c r="B31" s="93"/>
      <c r="C31" s="93"/>
      <c r="D31" s="94">
        <f>D26-D28</f>
        <v>-402</v>
      </c>
      <c r="E31" s="88"/>
      <c r="F31" s="88"/>
      <c r="G31" s="95"/>
      <c r="H31" s="96"/>
      <c r="I31" s="97"/>
      <c r="J31" s="95"/>
      <c r="K31" s="98"/>
      <c r="L31" s="98"/>
    </row>
    <row r="32" spans="1:12" ht="15">
      <c r="A32" s="4" t="s">
        <v>24</v>
      </c>
      <c r="B32" s="93"/>
      <c r="C32" s="93"/>
      <c r="D32" s="94">
        <f>D26-D29</f>
        <v>-23</v>
      </c>
      <c r="E32" s="86"/>
      <c r="F32" s="98"/>
      <c r="G32" s="86"/>
      <c r="H32" s="87"/>
      <c r="I32" s="98" t="s">
        <v>35</v>
      </c>
      <c r="J32" s="98"/>
      <c r="K32" s="98"/>
      <c r="L32" s="98"/>
    </row>
  </sheetData>
  <sheetProtection/>
  <mergeCells count="14"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  <mergeCell ref="E3:E5"/>
    <mergeCell ref="H3:H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38.7109375" style="0" customWidth="1"/>
    <col min="2" max="2" width="12.8515625" style="0" customWidth="1"/>
    <col min="9" max="9" width="10.7109375" style="0" customWidth="1"/>
    <col min="10" max="10" width="13.28125" style="0" customWidth="1"/>
  </cols>
  <sheetData>
    <row r="1" spans="1:12" ht="15">
      <c r="A1" s="202" t="s">
        <v>97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20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  <c r="S3" s="141"/>
      <c r="T3" t="s">
        <v>71</v>
      </c>
    </row>
    <row r="4" spans="1:20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  <c r="S4" s="140"/>
      <c r="T4" t="s">
        <v>70</v>
      </c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199"/>
      <c r="L5" s="213"/>
      <c r="N5" s="142" t="s">
        <v>54</v>
      </c>
      <c r="O5" s="137" t="s">
        <v>61</v>
      </c>
    </row>
    <row r="6" spans="1:15" ht="15">
      <c r="A6" s="52" t="s">
        <v>7</v>
      </c>
      <c r="B6" s="16">
        <v>111066</v>
      </c>
      <c r="C6" s="26">
        <f aca="true" t="shared" si="0" ref="C6:C12">B6/J6*100</f>
        <v>101.05728635900422</v>
      </c>
      <c r="D6" s="134">
        <v>975</v>
      </c>
      <c r="E6" s="26">
        <f>B6/D6</f>
        <v>113.91384615384615</v>
      </c>
      <c r="F6" s="27">
        <f aca="true" t="shared" si="1" ref="F6:F26">E6-H6</f>
        <v>0.5138461538461456</v>
      </c>
      <c r="G6" s="28">
        <f aca="true" t="shared" si="2" ref="G6:G14">E6-I6</f>
        <v>4.013846153846146</v>
      </c>
      <c r="H6" s="143">
        <v>113.4</v>
      </c>
      <c r="I6" s="144">
        <v>109.9</v>
      </c>
      <c r="J6" s="188">
        <v>109904</v>
      </c>
      <c r="K6" s="193">
        <f>D6-L6</f>
        <v>-25</v>
      </c>
      <c r="L6" s="190">
        <v>1000</v>
      </c>
      <c r="M6" s="163"/>
      <c r="N6" s="170">
        <v>975</v>
      </c>
      <c r="O6" s="115">
        <f aca="true" t="shared" si="3" ref="O6:O26">D6-N6</f>
        <v>0</v>
      </c>
    </row>
    <row r="7" spans="1:15" ht="15">
      <c r="A7" s="52" t="s">
        <v>8</v>
      </c>
      <c r="B7" s="16">
        <v>127449</v>
      </c>
      <c r="C7" s="26">
        <f t="shared" si="0"/>
        <v>108.03051493960585</v>
      </c>
      <c r="D7" s="134">
        <v>1132</v>
      </c>
      <c r="E7" s="26">
        <f aca="true" t="shared" si="4" ref="E7:E26">B7/D7</f>
        <v>112.58745583038869</v>
      </c>
      <c r="F7" s="27">
        <f t="shared" si="1"/>
        <v>-0.6125441696113114</v>
      </c>
      <c r="G7" s="28">
        <f t="shared" si="2"/>
        <v>9.987455830388697</v>
      </c>
      <c r="H7" s="143">
        <v>113.2</v>
      </c>
      <c r="I7" s="144">
        <v>102.6</v>
      </c>
      <c r="J7" s="188">
        <v>117975</v>
      </c>
      <c r="K7" s="193">
        <f aca="true" t="shared" si="5" ref="K7:K22">D7-L7</f>
        <v>-18</v>
      </c>
      <c r="L7" s="190">
        <v>1150</v>
      </c>
      <c r="M7" s="163"/>
      <c r="N7" s="170">
        <v>1132</v>
      </c>
      <c r="O7" s="115">
        <f t="shared" si="3"/>
        <v>0</v>
      </c>
    </row>
    <row r="8" spans="1:15" ht="15">
      <c r="A8" s="52" t="s">
        <v>9</v>
      </c>
      <c r="B8" s="16">
        <v>129439</v>
      </c>
      <c r="C8" s="26">
        <f t="shared" si="0"/>
        <v>109.82436789411165</v>
      </c>
      <c r="D8" s="134">
        <v>778</v>
      </c>
      <c r="E8" s="26">
        <f t="shared" si="4"/>
        <v>166.3740359897172</v>
      </c>
      <c r="F8" s="27">
        <f t="shared" si="1"/>
        <v>0.07403598971720271</v>
      </c>
      <c r="G8" s="28">
        <f t="shared" si="2"/>
        <v>14.874035989717214</v>
      </c>
      <c r="H8" s="143">
        <v>166.3</v>
      </c>
      <c r="I8" s="144">
        <v>151.5</v>
      </c>
      <c r="J8" s="188">
        <v>117860</v>
      </c>
      <c r="K8" s="193">
        <f t="shared" si="5"/>
        <v>0</v>
      </c>
      <c r="L8" s="190">
        <v>778</v>
      </c>
      <c r="M8" s="163"/>
      <c r="N8" s="170">
        <v>778</v>
      </c>
      <c r="O8" s="115">
        <f t="shared" si="3"/>
        <v>0</v>
      </c>
    </row>
    <row r="9" spans="1:15" ht="15">
      <c r="A9" s="52" t="s">
        <v>10</v>
      </c>
      <c r="B9" s="135">
        <v>98332</v>
      </c>
      <c r="C9" s="26">
        <f>B9/J9*100</f>
        <v>120.84552046208677</v>
      </c>
      <c r="D9" s="134">
        <v>1075</v>
      </c>
      <c r="E9" s="26">
        <f t="shared" si="4"/>
        <v>91.47162790697675</v>
      </c>
      <c r="F9" s="27">
        <f t="shared" si="1"/>
        <v>-1.6283720930232448</v>
      </c>
      <c r="G9" s="28">
        <f t="shared" si="2"/>
        <v>14.371627906976755</v>
      </c>
      <c r="H9" s="145">
        <v>93.1</v>
      </c>
      <c r="I9" s="144">
        <v>77.1</v>
      </c>
      <c r="J9" s="188">
        <v>81370</v>
      </c>
      <c r="K9" s="193">
        <f t="shared" si="5"/>
        <v>20</v>
      </c>
      <c r="L9" s="190">
        <v>1055</v>
      </c>
      <c r="M9" s="163"/>
      <c r="N9" s="170">
        <v>1075</v>
      </c>
      <c r="O9" s="115">
        <f t="shared" si="3"/>
        <v>0</v>
      </c>
    </row>
    <row r="10" spans="1:15" ht="15">
      <c r="A10" s="52" t="s">
        <v>11</v>
      </c>
      <c r="B10" s="16">
        <v>150036</v>
      </c>
      <c r="C10" s="26">
        <f t="shared" si="0"/>
        <v>107.71947962436461</v>
      </c>
      <c r="D10" s="134">
        <v>1200</v>
      </c>
      <c r="E10" s="26">
        <f t="shared" si="4"/>
        <v>125.03</v>
      </c>
      <c r="F10" s="27">
        <f t="shared" si="1"/>
        <v>1.3299999999999983</v>
      </c>
      <c r="G10" s="28">
        <f t="shared" si="2"/>
        <v>8.930000000000007</v>
      </c>
      <c r="H10" s="143">
        <v>123.7</v>
      </c>
      <c r="I10" s="144">
        <v>116.1</v>
      </c>
      <c r="J10" s="188">
        <v>139284</v>
      </c>
      <c r="K10" s="193">
        <f t="shared" si="5"/>
        <v>0</v>
      </c>
      <c r="L10" s="190">
        <v>1200</v>
      </c>
      <c r="M10" s="163"/>
      <c r="N10" s="170">
        <v>1200</v>
      </c>
      <c r="O10" s="115">
        <f t="shared" si="3"/>
        <v>0</v>
      </c>
    </row>
    <row r="11" spans="1:15" ht="15">
      <c r="A11" s="52" t="s">
        <v>41</v>
      </c>
      <c r="B11" s="16">
        <v>251381</v>
      </c>
      <c r="C11" s="26">
        <f>B11/J11*100</f>
        <v>105.21203040246434</v>
      </c>
      <c r="D11" s="134">
        <v>2155</v>
      </c>
      <c r="E11" s="26">
        <f t="shared" si="4"/>
        <v>116.65011600928074</v>
      </c>
      <c r="F11" s="27">
        <f t="shared" si="1"/>
        <v>0.6501160092807368</v>
      </c>
      <c r="G11" s="28">
        <f t="shared" si="2"/>
        <v>4.150116009280737</v>
      </c>
      <c r="H11" s="143">
        <v>116</v>
      </c>
      <c r="I11" s="144">
        <v>112.5</v>
      </c>
      <c r="J11" s="188">
        <v>238928</v>
      </c>
      <c r="K11" s="193">
        <f t="shared" si="5"/>
        <v>31</v>
      </c>
      <c r="L11" s="190">
        <v>2124</v>
      </c>
      <c r="M11" s="163"/>
      <c r="N11" s="170">
        <v>2155</v>
      </c>
      <c r="O11" s="115">
        <f t="shared" si="3"/>
        <v>0</v>
      </c>
    </row>
    <row r="12" spans="1:15" ht="15">
      <c r="A12" s="52" t="s">
        <v>12</v>
      </c>
      <c r="B12" s="16">
        <v>52299</v>
      </c>
      <c r="C12" s="26">
        <f t="shared" si="0"/>
        <v>116.84838464632021</v>
      </c>
      <c r="D12" s="134">
        <v>420</v>
      </c>
      <c r="E12" s="26">
        <f t="shared" si="4"/>
        <v>124.52142857142857</v>
      </c>
      <c r="F12" s="27">
        <f t="shared" si="1"/>
        <v>-3.9785714285714278</v>
      </c>
      <c r="G12" s="28">
        <f t="shared" si="2"/>
        <v>17.921428571428578</v>
      </c>
      <c r="H12" s="143">
        <v>128.5</v>
      </c>
      <c r="I12" s="144">
        <v>106.6</v>
      </c>
      <c r="J12" s="188">
        <v>44758</v>
      </c>
      <c r="K12" s="193">
        <f t="shared" si="5"/>
        <v>0</v>
      </c>
      <c r="L12" s="191">
        <v>420</v>
      </c>
      <c r="M12" s="164"/>
      <c r="N12" s="170">
        <v>420</v>
      </c>
      <c r="O12" s="115">
        <f t="shared" si="3"/>
        <v>0</v>
      </c>
    </row>
    <row r="13" spans="1:15" ht="15">
      <c r="A13" s="52" t="s">
        <v>13</v>
      </c>
      <c r="B13" s="16">
        <v>232396</v>
      </c>
      <c r="C13" s="26">
        <f>B13/J13*100</f>
        <v>114.11483371061277</v>
      </c>
      <c r="D13" s="134">
        <v>1750</v>
      </c>
      <c r="E13" s="26">
        <f t="shared" si="4"/>
        <v>132.79771428571428</v>
      </c>
      <c r="F13" s="27">
        <f t="shared" si="1"/>
        <v>-1.5022857142857333</v>
      </c>
      <c r="G13" s="28">
        <f t="shared" si="2"/>
        <v>15.097714285714275</v>
      </c>
      <c r="H13" s="143">
        <v>134.3</v>
      </c>
      <c r="I13" s="144">
        <v>117.7</v>
      </c>
      <c r="J13" s="188">
        <v>203651</v>
      </c>
      <c r="K13" s="193">
        <f t="shared" si="5"/>
        <v>20</v>
      </c>
      <c r="L13" s="190">
        <v>1730</v>
      </c>
      <c r="M13" s="163"/>
      <c r="N13" s="170">
        <v>1750</v>
      </c>
      <c r="O13" s="115">
        <f t="shared" si="3"/>
        <v>0</v>
      </c>
    </row>
    <row r="14" spans="1:15" ht="15">
      <c r="A14" s="52" t="s">
        <v>14</v>
      </c>
      <c r="B14" s="16">
        <v>193977</v>
      </c>
      <c r="C14" s="26">
        <f aca="true" t="shared" si="6" ref="C14:C26">B14/J14*100</f>
        <v>98.96482760731814</v>
      </c>
      <c r="D14" s="134">
        <v>1700</v>
      </c>
      <c r="E14" s="26">
        <f t="shared" si="4"/>
        <v>114.10411764705883</v>
      </c>
      <c r="F14" s="27">
        <f t="shared" si="1"/>
        <v>-1.8958823529411717</v>
      </c>
      <c r="G14" s="28">
        <f t="shared" si="2"/>
        <v>-3.995882352941166</v>
      </c>
      <c r="H14" s="143">
        <v>116</v>
      </c>
      <c r="I14" s="144">
        <v>118.1</v>
      </c>
      <c r="J14" s="188">
        <v>196006</v>
      </c>
      <c r="K14" s="193">
        <f t="shared" si="5"/>
        <v>40</v>
      </c>
      <c r="L14" s="190">
        <v>1660</v>
      </c>
      <c r="M14" s="163"/>
      <c r="N14" s="170">
        <v>1700</v>
      </c>
      <c r="O14" s="115">
        <f t="shared" si="3"/>
        <v>0</v>
      </c>
    </row>
    <row r="15" spans="1:15" ht="15">
      <c r="A15" s="52" t="s">
        <v>38</v>
      </c>
      <c r="B15" s="16">
        <v>47990</v>
      </c>
      <c r="C15" s="26">
        <f t="shared" si="6"/>
        <v>106.68474757130471</v>
      </c>
      <c r="D15" s="134">
        <v>677</v>
      </c>
      <c r="E15" s="26">
        <f t="shared" si="4"/>
        <v>70.88626292466765</v>
      </c>
      <c r="F15" s="27">
        <f t="shared" si="1"/>
        <v>1.3862629246676477</v>
      </c>
      <c r="G15" s="28">
        <f>I15-E15</f>
        <v>2.1137370753323523</v>
      </c>
      <c r="H15" s="143">
        <v>69.5</v>
      </c>
      <c r="I15" s="144">
        <v>73</v>
      </c>
      <c r="J15" s="188">
        <v>44983</v>
      </c>
      <c r="K15" s="193">
        <f t="shared" si="5"/>
        <v>61</v>
      </c>
      <c r="L15" s="190">
        <v>616</v>
      </c>
      <c r="M15" s="163"/>
      <c r="N15" s="170">
        <v>673</v>
      </c>
      <c r="O15" s="115">
        <f t="shared" si="3"/>
        <v>4</v>
      </c>
    </row>
    <row r="16" spans="1:15" ht="15">
      <c r="A16" s="52" t="s">
        <v>15</v>
      </c>
      <c r="B16" s="16">
        <v>103415</v>
      </c>
      <c r="C16" s="26">
        <f t="shared" si="6"/>
        <v>109.88736584847518</v>
      </c>
      <c r="D16" s="134">
        <v>795</v>
      </c>
      <c r="E16" s="26">
        <f t="shared" si="4"/>
        <v>130.0817610062893</v>
      </c>
      <c r="F16" s="27">
        <f t="shared" si="1"/>
        <v>0.9817610062893039</v>
      </c>
      <c r="G16" s="28">
        <f>E16-I16</f>
        <v>10.981761006289304</v>
      </c>
      <c r="H16" s="143">
        <v>129.1</v>
      </c>
      <c r="I16" s="144">
        <v>119.1</v>
      </c>
      <c r="J16" s="188">
        <v>94110</v>
      </c>
      <c r="K16" s="193">
        <f t="shared" si="5"/>
        <v>5</v>
      </c>
      <c r="L16" s="190">
        <v>790</v>
      </c>
      <c r="M16" s="163"/>
      <c r="N16" s="170">
        <v>795</v>
      </c>
      <c r="O16" s="115">
        <f t="shared" si="3"/>
        <v>0</v>
      </c>
    </row>
    <row r="17" spans="1:15" ht="15.75" customHeight="1">
      <c r="A17" s="83" t="s">
        <v>45</v>
      </c>
      <c r="B17" s="135">
        <v>52951</v>
      </c>
      <c r="C17" s="26">
        <f t="shared" si="6"/>
        <v>97.97032267613973</v>
      </c>
      <c r="D17" s="134">
        <v>493</v>
      </c>
      <c r="E17" s="26">
        <f t="shared" si="4"/>
        <v>107.40567951318458</v>
      </c>
      <c r="F17" s="27">
        <f t="shared" si="1"/>
        <v>-0.7943204868154226</v>
      </c>
      <c r="G17" s="28">
        <f>E17-I17</f>
        <v>-3.5943204868154197</v>
      </c>
      <c r="H17" s="143">
        <v>108.2</v>
      </c>
      <c r="I17" s="144">
        <v>111</v>
      </c>
      <c r="J17" s="188">
        <v>54048</v>
      </c>
      <c r="K17" s="193">
        <f t="shared" si="5"/>
        <v>6</v>
      </c>
      <c r="L17" s="190">
        <v>487</v>
      </c>
      <c r="M17" s="163"/>
      <c r="N17" s="170">
        <v>493</v>
      </c>
      <c r="O17" s="115">
        <f t="shared" si="3"/>
        <v>0</v>
      </c>
    </row>
    <row r="18" spans="1:15" ht="15">
      <c r="A18" s="54" t="s">
        <v>16</v>
      </c>
      <c r="B18" s="16">
        <v>118361</v>
      </c>
      <c r="C18" s="26">
        <f t="shared" si="6"/>
        <v>120.75435124160869</v>
      </c>
      <c r="D18" s="134">
        <v>997</v>
      </c>
      <c r="E18" s="26">
        <f t="shared" si="4"/>
        <v>118.71715145436309</v>
      </c>
      <c r="F18" s="27">
        <f t="shared" si="1"/>
        <v>0.21715145436309058</v>
      </c>
      <c r="G18" s="28">
        <f>E18-I18</f>
        <v>8.917151454363093</v>
      </c>
      <c r="H18" s="143">
        <v>118.5</v>
      </c>
      <c r="I18" s="144">
        <v>109.8</v>
      </c>
      <c r="J18" s="188">
        <v>98018</v>
      </c>
      <c r="K18" s="193">
        <f t="shared" si="5"/>
        <v>104</v>
      </c>
      <c r="L18" s="190">
        <v>893</v>
      </c>
      <c r="M18" s="163"/>
      <c r="N18" s="170">
        <v>997</v>
      </c>
      <c r="O18" s="115">
        <f t="shared" si="3"/>
        <v>0</v>
      </c>
    </row>
    <row r="19" spans="1:15" ht="15">
      <c r="A19" s="52" t="s">
        <v>43</v>
      </c>
      <c r="B19" s="16">
        <v>160392</v>
      </c>
      <c r="C19" s="26">
        <f t="shared" si="6"/>
        <v>106.27969386740881</v>
      </c>
      <c r="D19" s="134">
        <v>1564</v>
      </c>
      <c r="E19" s="26">
        <f t="shared" si="4"/>
        <v>102.55242966751918</v>
      </c>
      <c r="F19" s="27">
        <f t="shared" si="1"/>
        <v>-1.0475703324808165</v>
      </c>
      <c r="G19" s="28">
        <f>I19-E19</f>
        <v>-2.652429667519172</v>
      </c>
      <c r="H19" s="147">
        <v>103.6</v>
      </c>
      <c r="I19" s="144">
        <v>99.9</v>
      </c>
      <c r="J19" s="188">
        <v>150915</v>
      </c>
      <c r="K19" s="193">
        <f t="shared" si="5"/>
        <v>54</v>
      </c>
      <c r="L19" s="190">
        <v>1510</v>
      </c>
      <c r="M19" s="163"/>
      <c r="N19" s="170">
        <v>1566</v>
      </c>
      <c r="O19" s="115">
        <f t="shared" si="3"/>
        <v>-2</v>
      </c>
    </row>
    <row r="20" spans="1:15" ht="15">
      <c r="A20" s="54" t="s">
        <v>34</v>
      </c>
      <c r="B20" s="16"/>
      <c r="C20" s="26">
        <f t="shared" si="6"/>
        <v>0</v>
      </c>
      <c r="D20" s="134"/>
      <c r="E20" s="26" t="e">
        <f t="shared" si="4"/>
        <v>#DIV/0!</v>
      </c>
      <c r="F20" s="27" t="e">
        <f t="shared" si="1"/>
        <v>#DIV/0!</v>
      </c>
      <c r="G20" s="28" t="e">
        <f>I20-E20</f>
        <v>#DIV/0!</v>
      </c>
      <c r="H20" s="143"/>
      <c r="I20" s="144">
        <v>85.7</v>
      </c>
      <c r="J20" s="188">
        <v>60600</v>
      </c>
      <c r="K20" s="193">
        <f t="shared" si="5"/>
        <v>-707</v>
      </c>
      <c r="L20" s="190">
        <v>707</v>
      </c>
      <c r="M20" s="163"/>
      <c r="N20" s="170"/>
      <c r="O20" s="115">
        <f t="shared" si="3"/>
        <v>0</v>
      </c>
    </row>
    <row r="21" spans="1:15" ht="15">
      <c r="A21" s="52" t="s">
        <v>17</v>
      </c>
      <c r="B21" s="135">
        <v>26450</v>
      </c>
      <c r="C21" s="26">
        <f t="shared" si="6"/>
        <v>101.41871165644172</v>
      </c>
      <c r="D21" s="134">
        <v>280</v>
      </c>
      <c r="E21" s="26">
        <f t="shared" si="4"/>
        <v>94.46428571428571</v>
      </c>
      <c r="F21" s="27">
        <f t="shared" si="1"/>
        <v>-0.035714285714291805</v>
      </c>
      <c r="G21" s="28">
        <f aca="true" t="shared" si="7" ref="G21:G26">E21-I21</f>
        <v>1.3642857142857139</v>
      </c>
      <c r="H21" s="143">
        <v>94.5</v>
      </c>
      <c r="I21" s="144">
        <v>93.1</v>
      </c>
      <c r="J21" s="188">
        <v>26080</v>
      </c>
      <c r="K21" s="193">
        <f t="shared" si="5"/>
        <v>0</v>
      </c>
      <c r="L21" s="190">
        <v>280</v>
      </c>
      <c r="M21" s="163"/>
      <c r="N21" s="170">
        <v>280</v>
      </c>
      <c r="O21" s="115">
        <f t="shared" si="3"/>
        <v>0</v>
      </c>
    </row>
    <row r="22" spans="1:15" ht="15.75" thickBot="1">
      <c r="A22" s="58" t="s">
        <v>76</v>
      </c>
      <c r="B22" s="132">
        <v>22800</v>
      </c>
      <c r="C22" s="29">
        <f t="shared" si="6"/>
        <v>103.63636363636364</v>
      </c>
      <c r="D22" s="133">
        <v>210</v>
      </c>
      <c r="E22" s="29">
        <f t="shared" si="4"/>
        <v>108.57142857142857</v>
      </c>
      <c r="F22" s="27">
        <f t="shared" si="1"/>
        <v>-4.328571428571436</v>
      </c>
      <c r="G22" s="28">
        <f t="shared" si="7"/>
        <v>3.7714285714285722</v>
      </c>
      <c r="H22" s="148">
        <v>112.9</v>
      </c>
      <c r="I22" s="149">
        <v>104.8</v>
      </c>
      <c r="J22" s="189">
        <v>22000</v>
      </c>
      <c r="K22" s="193">
        <f t="shared" si="5"/>
        <v>0</v>
      </c>
      <c r="L22" s="192">
        <v>210</v>
      </c>
      <c r="M22" s="165"/>
      <c r="N22" s="170">
        <v>210</v>
      </c>
      <c r="O22" s="121">
        <f t="shared" si="3"/>
        <v>0</v>
      </c>
    </row>
    <row r="23" spans="1:15" ht="15.75" thickBot="1">
      <c r="A23" s="99" t="s">
        <v>19</v>
      </c>
      <c r="B23" s="31">
        <f>SUM(B6:B22)</f>
        <v>1878734</v>
      </c>
      <c r="C23" s="32">
        <f t="shared" si="6"/>
        <v>104.34570589117406</v>
      </c>
      <c r="D23" s="175">
        <f>SUM(D6:D22)</f>
        <v>16201</v>
      </c>
      <c r="E23" s="32">
        <f t="shared" si="4"/>
        <v>115.96407629158693</v>
      </c>
      <c r="F23" s="32">
        <f t="shared" si="1"/>
        <v>-0.43592370841307115</v>
      </c>
      <c r="G23" s="33">
        <f t="shared" si="7"/>
        <v>7.564076291586929</v>
      </c>
      <c r="H23" s="150">
        <v>116.4</v>
      </c>
      <c r="I23" s="151">
        <v>108.4</v>
      </c>
      <c r="J23" s="152">
        <f>SUM(J6:J22)</f>
        <v>1800490</v>
      </c>
      <c r="K23" s="101">
        <f>D23-L23</f>
        <v>-409</v>
      </c>
      <c r="L23" s="166">
        <f>SUM(L6:L22)</f>
        <v>16610</v>
      </c>
      <c r="M23" s="163"/>
      <c r="N23" s="172">
        <f>SUM(N6:N22)</f>
        <v>16199</v>
      </c>
      <c r="O23" s="115">
        <f t="shared" si="3"/>
        <v>2</v>
      </c>
    </row>
    <row r="24" spans="1:15" ht="15">
      <c r="A24" s="56" t="s">
        <v>26</v>
      </c>
      <c r="B24" s="18">
        <v>50952</v>
      </c>
      <c r="C24" s="40">
        <f t="shared" si="6"/>
        <v>107.97660422141222</v>
      </c>
      <c r="D24" s="177">
        <v>579</v>
      </c>
      <c r="E24" s="41">
        <f t="shared" si="4"/>
        <v>88</v>
      </c>
      <c r="F24" s="41">
        <f t="shared" si="1"/>
        <v>-0.5</v>
      </c>
      <c r="G24" s="41">
        <f t="shared" si="7"/>
        <v>6.5</v>
      </c>
      <c r="H24" s="155">
        <v>88.5</v>
      </c>
      <c r="I24" s="155">
        <v>81.5</v>
      </c>
      <c r="J24" s="156">
        <v>47188</v>
      </c>
      <c r="K24" s="79">
        <f>D24-L24</f>
        <v>0</v>
      </c>
      <c r="L24" s="168">
        <v>579</v>
      </c>
      <c r="M24" s="163"/>
      <c r="N24" s="170">
        <v>579</v>
      </c>
      <c r="O24" s="115">
        <f t="shared" si="3"/>
        <v>0</v>
      </c>
    </row>
    <row r="25" spans="1:15" ht="15" customHeight="1" thickBot="1">
      <c r="A25" s="136" t="s">
        <v>86</v>
      </c>
      <c r="B25" s="23">
        <v>32796</v>
      </c>
      <c r="C25" s="29">
        <f t="shared" si="6"/>
        <v>105.79354838709678</v>
      </c>
      <c r="D25" s="178">
        <v>359</v>
      </c>
      <c r="E25" s="42">
        <f t="shared" si="4"/>
        <v>91.35376044568245</v>
      </c>
      <c r="F25" s="27">
        <f t="shared" si="1"/>
        <v>2.853760445682454</v>
      </c>
      <c r="G25" s="27">
        <f t="shared" si="7"/>
        <v>3.5537604456824567</v>
      </c>
      <c r="H25" s="157">
        <v>88.5</v>
      </c>
      <c r="I25" s="157">
        <v>87.8</v>
      </c>
      <c r="J25" s="158">
        <v>31000</v>
      </c>
      <c r="K25" s="82">
        <f>D25-L25</f>
        <v>6</v>
      </c>
      <c r="L25" s="169">
        <v>353</v>
      </c>
      <c r="M25" s="163"/>
      <c r="N25" s="170">
        <v>359</v>
      </c>
      <c r="O25" s="115">
        <f t="shared" si="3"/>
        <v>0</v>
      </c>
    </row>
    <row r="26" spans="1:15" ht="15.75" thickBot="1">
      <c r="A26" s="43" t="s">
        <v>20</v>
      </c>
      <c r="B26" s="36">
        <f>SUM(B23:B25)</f>
        <v>1962482</v>
      </c>
      <c r="C26" s="44">
        <f t="shared" si="6"/>
        <v>104.4607963685102</v>
      </c>
      <c r="D26" s="161">
        <f>SUM(D23:D25)</f>
        <v>17139</v>
      </c>
      <c r="E26" s="32">
        <f t="shared" si="4"/>
        <v>114.5038800396756</v>
      </c>
      <c r="F26" s="44">
        <f t="shared" si="1"/>
        <v>-0.39611996032441255</v>
      </c>
      <c r="G26" s="45">
        <f t="shared" si="7"/>
        <v>7.403880039675599</v>
      </c>
      <c r="H26" s="159">
        <v>114.9</v>
      </c>
      <c r="I26" s="160">
        <v>107.1</v>
      </c>
      <c r="J26" s="161">
        <f>SUM(J23:J25)</f>
        <v>1878678</v>
      </c>
      <c r="K26" s="35">
        <f>D26-L26</f>
        <v>-403</v>
      </c>
      <c r="L26" s="161">
        <f>L23+L24+L25</f>
        <v>17542</v>
      </c>
      <c r="M26" s="163"/>
      <c r="N26" s="173">
        <f>SUM(N23:N25)</f>
        <v>17137</v>
      </c>
      <c r="O26" s="115">
        <f t="shared" si="3"/>
        <v>2</v>
      </c>
    </row>
    <row r="27" spans="1:12" ht="15">
      <c r="A27" s="46"/>
      <c r="B27" s="47" t="s">
        <v>25</v>
      </c>
      <c r="C27" s="46"/>
      <c r="D27" s="46"/>
      <c r="E27" s="46"/>
      <c r="F27" s="48"/>
      <c r="G27" s="46"/>
      <c r="H27" s="49"/>
      <c r="I27" s="48"/>
      <c r="J27" s="50"/>
      <c r="K27" s="48"/>
      <c r="L27" s="48"/>
    </row>
    <row r="28" spans="1:12" ht="15">
      <c r="A28" s="85" t="s">
        <v>65</v>
      </c>
      <c r="B28" s="46"/>
      <c r="C28" s="46"/>
      <c r="D28" s="20">
        <f>L26</f>
        <v>17542</v>
      </c>
      <c r="E28" s="86"/>
      <c r="F28" s="48"/>
      <c r="G28" s="46"/>
      <c r="H28" s="87"/>
      <c r="I28" s="46">
        <v>2017</v>
      </c>
      <c r="J28" s="48">
        <v>2017</v>
      </c>
      <c r="K28" s="48"/>
      <c r="L28" s="48">
        <v>2017</v>
      </c>
    </row>
    <row r="29" spans="1:12" ht="15">
      <c r="A29" s="88" t="s">
        <v>21</v>
      </c>
      <c r="B29" s="86"/>
      <c r="C29" s="86"/>
      <c r="D29" s="20">
        <f>N26</f>
        <v>17137</v>
      </c>
      <c r="E29" s="46"/>
      <c r="F29" s="89"/>
      <c r="G29" s="86"/>
      <c r="H29" s="87"/>
      <c r="I29" s="90"/>
      <c r="J29" s="90"/>
      <c r="K29" s="90"/>
      <c r="L29" s="90"/>
    </row>
    <row r="30" spans="1:12" ht="15">
      <c r="A30" s="91" t="s">
        <v>22</v>
      </c>
      <c r="B30" s="91"/>
      <c r="C30" s="91"/>
      <c r="D30" s="92"/>
      <c r="E30" s="86"/>
      <c r="F30" s="90"/>
      <c r="G30" s="86"/>
      <c r="H30" s="87"/>
      <c r="I30" s="90"/>
      <c r="J30" s="90"/>
      <c r="K30" s="90"/>
      <c r="L30" s="90"/>
    </row>
    <row r="31" spans="1:12" ht="15">
      <c r="A31" s="4" t="s">
        <v>23</v>
      </c>
      <c r="B31" s="93"/>
      <c r="C31" s="93"/>
      <c r="D31" s="94">
        <f>D26-D28</f>
        <v>-403</v>
      </c>
      <c r="E31" s="88"/>
      <c r="F31" s="88"/>
      <c r="G31" s="95"/>
      <c r="H31" s="96"/>
      <c r="I31" s="97"/>
      <c r="J31" s="95"/>
      <c r="K31" s="98"/>
      <c r="L31" s="98"/>
    </row>
    <row r="32" spans="1:12" ht="15">
      <c r="A32" s="4" t="s">
        <v>24</v>
      </c>
      <c r="B32" s="93"/>
      <c r="C32" s="93"/>
      <c r="D32" s="94">
        <f>D26-D29</f>
        <v>2</v>
      </c>
      <c r="E32" s="86"/>
      <c r="F32" s="98"/>
      <c r="G32" s="86"/>
      <c r="H32" s="87"/>
      <c r="I32" s="98" t="s">
        <v>35</v>
      </c>
      <c r="J32" s="98"/>
      <c r="K32" s="98"/>
      <c r="L32" s="98"/>
    </row>
  </sheetData>
  <sheetProtection/>
  <mergeCells count="14">
    <mergeCell ref="E3:E5"/>
    <mergeCell ref="H3:H5"/>
    <mergeCell ref="I3:I5"/>
    <mergeCell ref="J3:J5"/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J31" sqref="J31"/>
    </sheetView>
  </sheetViews>
  <sheetFormatPr defaultColWidth="9.140625" defaultRowHeight="15"/>
  <cols>
    <col min="1" max="1" width="39.28125" style="0" customWidth="1"/>
    <col min="2" max="2" width="10.7109375" style="0" customWidth="1"/>
    <col min="3" max="3" width="10.57421875" style="0" customWidth="1"/>
    <col min="4" max="6" width="10.7109375" style="0" customWidth="1"/>
    <col min="7" max="7" width="10.57421875" style="0" customWidth="1"/>
    <col min="8" max="8" width="11.57421875" style="0" customWidth="1"/>
    <col min="9" max="9" width="11.7109375" style="0" customWidth="1"/>
    <col min="10" max="10" width="11.00390625" style="0" customWidth="1"/>
  </cols>
  <sheetData>
    <row r="1" spans="1:12" ht="15">
      <c r="A1" s="202" t="s">
        <v>100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20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  <c r="S3" s="141"/>
      <c r="T3" t="s">
        <v>71</v>
      </c>
    </row>
    <row r="4" spans="1:20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  <c r="S4" s="140"/>
      <c r="T4" t="s">
        <v>70</v>
      </c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199"/>
      <c r="L5" s="213"/>
      <c r="N5" s="142" t="s">
        <v>54</v>
      </c>
      <c r="O5" s="137" t="s">
        <v>61</v>
      </c>
    </row>
    <row r="6" spans="1:15" ht="15">
      <c r="A6" s="52" t="s">
        <v>7</v>
      </c>
      <c r="B6" s="16">
        <v>111027</v>
      </c>
      <c r="C6" s="26">
        <f aca="true" t="shared" si="0" ref="C6:C12">B6/J6*100</f>
        <v>102.66209268779821</v>
      </c>
      <c r="D6" s="134">
        <v>950</v>
      </c>
      <c r="E6" s="26">
        <f>B6/D6</f>
        <v>116.87052631578948</v>
      </c>
      <c r="F6" s="27">
        <f aca="true" t="shared" si="1" ref="F6:F26">E6-H6</f>
        <v>2.9705263157894706</v>
      </c>
      <c r="G6" s="28">
        <f aca="true" t="shared" si="2" ref="G6:G14">E6-I6</f>
        <v>8.770526315789482</v>
      </c>
      <c r="H6" s="143">
        <v>113.9</v>
      </c>
      <c r="I6" s="144">
        <v>108.1</v>
      </c>
      <c r="J6" s="188">
        <v>108148</v>
      </c>
      <c r="K6" s="193">
        <f>D6-L6</f>
        <v>-50</v>
      </c>
      <c r="L6" s="190">
        <v>1000</v>
      </c>
      <c r="M6" s="163"/>
      <c r="N6" s="170">
        <v>975</v>
      </c>
      <c r="O6" s="115">
        <f aca="true" t="shared" si="3" ref="O6:O26">D6-N6</f>
        <v>-25</v>
      </c>
    </row>
    <row r="7" spans="1:15" ht="15">
      <c r="A7" s="52" t="s">
        <v>8</v>
      </c>
      <c r="B7" s="16">
        <v>126404</v>
      </c>
      <c r="C7" s="26">
        <f t="shared" si="0"/>
        <v>108.42683136043918</v>
      </c>
      <c r="D7" s="134">
        <v>1132</v>
      </c>
      <c r="E7" s="26">
        <f aca="true" t="shared" si="4" ref="E7:E26">B7/D7</f>
        <v>111.66431095406361</v>
      </c>
      <c r="F7" s="27">
        <f t="shared" si="1"/>
        <v>-0.9356890459363854</v>
      </c>
      <c r="G7" s="28">
        <f t="shared" si="2"/>
        <v>10.264310954063603</v>
      </c>
      <c r="H7" s="143">
        <v>112.6</v>
      </c>
      <c r="I7" s="144">
        <v>101.4</v>
      </c>
      <c r="J7" s="188">
        <v>116580</v>
      </c>
      <c r="K7" s="193">
        <f aca="true" t="shared" si="5" ref="K7:K22">D7-L7</f>
        <v>-18</v>
      </c>
      <c r="L7" s="190">
        <v>1150</v>
      </c>
      <c r="M7" s="163"/>
      <c r="N7" s="170">
        <v>1132</v>
      </c>
      <c r="O7" s="115">
        <f t="shared" si="3"/>
        <v>0</v>
      </c>
    </row>
    <row r="8" spans="1:15" ht="15">
      <c r="A8" s="52" t="s">
        <v>9</v>
      </c>
      <c r="B8" s="16">
        <v>126356</v>
      </c>
      <c r="C8" s="26">
        <f t="shared" si="0"/>
        <v>106.6763474267189</v>
      </c>
      <c r="D8" s="134">
        <v>778</v>
      </c>
      <c r="E8" s="26">
        <f t="shared" si="4"/>
        <v>162.41131105398458</v>
      </c>
      <c r="F8" s="27">
        <f t="shared" si="1"/>
        <v>-3.9886889460154293</v>
      </c>
      <c r="G8" s="28">
        <f t="shared" si="2"/>
        <v>10.211311053984588</v>
      </c>
      <c r="H8" s="143">
        <v>166.4</v>
      </c>
      <c r="I8" s="144">
        <v>152.2</v>
      </c>
      <c r="J8" s="188">
        <v>118448</v>
      </c>
      <c r="K8" s="193">
        <f t="shared" si="5"/>
        <v>0</v>
      </c>
      <c r="L8" s="190">
        <v>778</v>
      </c>
      <c r="M8" s="163"/>
      <c r="N8" s="170">
        <v>778</v>
      </c>
      <c r="O8" s="115">
        <f t="shared" si="3"/>
        <v>0</v>
      </c>
    </row>
    <row r="9" spans="1:15" ht="15">
      <c r="A9" s="52" t="s">
        <v>10</v>
      </c>
      <c r="B9" s="135">
        <v>98804</v>
      </c>
      <c r="C9" s="26">
        <f t="shared" si="0"/>
        <v>128.59243834190147</v>
      </c>
      <c r="D9" s="134">
        <v>1075</v>
      </c>
      <c r="E9" s="26">
        <f t="shared" si="4"/>
        <v>91.9106976744186</v>
      </c>
      <c r="F9" s="27">
        <f t="shared" si="1"/>
        <v>0.41069767441859995</v>
      </c>
      <c r="G9" s="28">
        <f t="shared" si="2"/>
        <v>19.110697674418603</v>
      </c>
      <c r="H9" s="145">
        <v>91.5</v>
      </c>
      <c r="I9" s="144">
        <v>72.8</v>
      </c>
      <c r="J9" s="188">
        <v>76835</v>
      </c>
      <c r="K9" s="193">
        <f t="shared" si="5"/>
        <v>20</v>
      </c>
      <c r="L9" s="190">
        <v>1055</v>
      </c>
      <c r="M9" s="163"/>
      <c r="N9" s="170">
        <v>1075</v>
      </c>
      <c r="O9" s="115">
        <f t="shared" si="3"/>
        <v>0</v>
      </c>
    </row>
    <row r="10" spans="1:15" ht="15">
      <c r="A10" s="52" t="s">
        <v>11</v>
      </c>
      <c r="B10" s="16">
        <v>148701</v>
      </c>
      <c r="C10" s="26">
        <f t="shared" si="0"/>
        <v>108.54166818735904</v>
      </c>
      <c r="D10" s="134">
        <v>1200</v>
      </c>
      <c r="E10" s="26">
        <f t="shared" si="4"/>
        <v>123.9175</v>
      </c>
      <c r="F10" s="27">
        <f t="shared" si="1"/>
        <v>-1.082499999999996</v>
      </c>
      <c r="G10" s="28">
        <f t="shared" si="2"/>
        <v>9.717500000000001</v>
      </c>
      <c r="H10" s="143">
        <v>125</v>
      </c>
      <c r="I10" s="144">
        <v>114.2</v>
      </c>
      <c r="J10" s="188">
        <v>136999</v>
      </c>
      <c r="K10" s="193">
        <f t="shared" si="5"/>
        <v>0</v>
      </c>
      <c r="L10" s="190">
        <v>1200</v>
      </c>
      <c r="M10" s="163"/>
      <c r="N10" s="170">
        <v>1200</v>
      </c>
      <c r="O10" s="115">
        <f t="shared" si="3"/>
        <v>0</v>
      </c>
    </row>
    <row r="11" spans="1:15" ht="15">
      <c r="A11" s="52" t="s">
        <v>41</v>
      </c>
      <c r="B11" s="16">
        <v>246417</v>
      </c>
      <c r="C11" s="26">
        <f>B11/J11*100</f>
        <v>104.51495512613882</v>
      </c>
      <c r="D11" s="134">
        <v>2155</v>
      </c>
      <c r="E11" s="26">
        <f t="shared" si="4"/>
        <v>114.34663573085847</v>
      </c>
      <c r="F11" s="27">
        <f t="shared" si="1"/>
        <v>-2.3533642691415366</v>
      </c>
      <c r="G11" s="28">
        <f t="shared" si="2"/>
        <v>3.346635730858466</v>
      </c>
      <c r="H11" s="143">
        <v>116.7</v>
      </c>
      <c r="I11" s="144">
        <v>111</v>
      </c>
      <c r="J11" s="188">
        <v>235772</v>
      </c>
      <c r="K11" s="193">
        <f t="shared" si="5"/>
        <v>31</v>
      </c>
      <c r="L11" s="190">
        <v>2124</v>
      </c>
      <c r="M11" s="163"/>
      <c r="N11" s="170">
        <v>2155</v>
      </c>
      <c r="O11" s="115">
        <f t="shared" si="3"/>
        <v>0</v>
      </c>
    </row>
    <row r="12" spans="1:15" ht="15">
      <c r="A12" s="52" t="s">
        <v>12</v>
      </c>
      <c r="B12" s="16">
        <v>50359</v>
      </c>
      <c r="C12" s="26">
        <f t="shared" si="0"/>
        <v>114.50171665037175</v>
      </c>
      <c r="D12" s="134">
        <v>420</v>
      </c>
      <c r="E12" s="26">
        <f t="shared" si="4"/>
        <v>119.90238095238095</v>
      </c>
      <c r="F12" s="27">
        <f t="shared" si="1"/>
        <v>-4.597619047619048</v>
      </c>
      <c r="G12" s="28">
        <f t="shared" si="2"/>
        <v>15.202380952380949</v>
      </c>
      <c r="H12" s="143">
        <v>124.5</v>
      </c>
      <c r="I12" s="144">
        <v>104.7</v>
      </c>
      <c r="J12" s="188">
        <v>43981</v>
      </c>
      <c r="K12" s="193">
        <f t="shared" si="5"/>
        <v>0</v>
      </c>
      <c r="L12" s="191">
        <v>420</v>
      </c>
      <c r="M12" s="164"/>
      <c r="N12" s="170">
        <v>420</v>
      </c>
      <c r="O12" s="115">
        <f t="shared" si="3"/>
        <v>0</v>
      </c>
    </row>
    <row r="13" spans="1:15" ht="15">
      <c r="A13" s="52" t="s">
        <v>13</v>
      </c>
      <c r="B13" s="16">
        <v>232119</v>
      </c>
      <c r="C13" s="26">
        <f>B13/J13*100</f>
        <v>115.56085491105878</v>
      </c>
      <c r="D13" s="134">
        <v>1750</v>
      </c>
      <c r="E13" s="26">
        <f t="shared" si="4"/>
        <v>132.63942857142857</v>
      </c>
      <c r="F13" s="27">
        <f t="shared" si="1"/>
        <v>-0.16057142857144413</v>
      </c>
      <c r="G13" s="28">
        <f t="shared" si="2"/>
        <v>16.539428571428573</v>
      </c>
      <c r="H13" s="143">
        <v>132.8</v>
      </c>
      <c r="I13" s="144">
        <v>116.1</v>
      </c>
      <c r="J13" s="188">
        <v>200863</v>
      </c>
      <c r="K13" s="193">
        <f t="shared" si="5"/>
        <v>20</v>
      </c>
      <c r="L13" s="190">
        <v>1730</v>
      </c>
      <c r="M13" s="163"/>
      <c r="N13" s="170">
        <v>1750</v>
      </c>
      <c r="O13" s="115">
        <f t="shared" si="3"/>
        <v>0</v>
      </c>
    </row>
    <row r="14" spans="1:15" ht="15">
      <c r="A14" s="52" t="s">
        <v>14</v>
      </c>
      <c r="B14" s="16">
        <v>191061</v>
      </c>
      <c r="C14" s="26">
        <f aca="true" t="shared" si="6" ref="C14:C26">B14/J14*100</f>
        <v>98.33653296824897</v>
      </c>
      <c r="D14" s="134">
        <v>1700</v>
      </c>
      <c r="E14" s="26">
        <f t="shared" si="4"/>
        <v>112.38882352941177</v>
      </c>
      <c r="F14" s="27">
        <f t="shared" si="1"/>
        <v>-1.711176470588228</v>
      </c>
      <c r="G14" s="28">
        <f t="shared" si="2"/>
        <v>-4.611176470588234</v>
      </c>
      <c r="H14" s="143">
        <v>114.1</v>
      </c>
      <c r="I14" s="144">
        <v>117</v>
      </c>
      <c r="J14" s="188">
        <v>194293</v>
      </c>
      <c r="K14" s="193">
        <f t="shared" si="5"/>
        <v>40</v>
      </c>
      <c r="L14" s="190">
        <v>1660</v>
      </c>
      <c r="M14" s="163"/>
      <c r="N14" s="170">
        <v>1700</v>
      </c>
      <c r="O14" s="115">
        <f t="shared" si="3"/>
        <v>0</v>
      </c>
    </row>
    <row r="15" spans="1:15" ht="15">
      <c r="A15" s="52" t="s">
        <v>38</v>
      </c>
      <c r="B15" s="16">
        <v>47970</v>
      </c>
      <c r="C15" s="26">
        <f t="shared" si="6"/>
        <v>108.34312042641612</v>
      </c>
      <c r="D15" s="134">
        <v>679</v>
      </c>
      <c r="E15" s="26">
        <f t="shared" si="4"/>
        <v>70.6480117820324</v>
      </c>
      <c r="F15" s="27">
        <f t="shared" si="1"/>
        <v>-0.2519882179676074</v>
      </c>
      <c r="G15" s="28">
        <f>I15-E15</f>
        <v>1.2519882179676074</v>
      </c>
      <c r="H15" s="143">
        <v>70.9</v>
      </c>
      <c r="I15" s="144">
        <v>71.9</v>
      </c>
      <c r="J15" s="188">
        <v>44276</v>
      </c>
      <c r="K15" s="193">
        <f t="shared" si="5"/>
        <v>63</v>
      </c>
      <c r="L15" s="190">
        <v>616</v>
      </c>
      <c r="M15" s="163"/>
      <c r="N15" s="170">
        <v>677</v>
      </c>
      <c r="O15" s="115">
        <f t="shared" si="3"/>
        <v>2</v>
      </c>
    </row>
    <row r="16" spans="1:15" ht="15">
      <c r="A16" s="52" t="s">
        <v>15</v>
      </c>
      <c r="B16" s="16">
        <v>102432</v>
      </c>
      <c r="C16" s="26">
        <f t="shared" si="6"/>
        <v>108.82202957674656</v>
      </c>
      <c r="D16" s="134">
        <v>795</v>
      </c>
      <c r="E16" s="26">
        <f t="shared" si="4"/>
        <v>128.84528301886792</v>
      </c>
      <c r="F16" s="27">
        <f t="shared" si="1"/>
        <v>-1.254716981132077</v>
      </c>
      <c r="G16" s="28">
        <f>E16-I16</f>
        <v>9.745283018867923</v>
      </c>
      <c r="H16" s="143">
        <v>130.1</v>
      </c>
      <c r="I16" s="144">
        <v>119.1</v>
      </c>
      <c r="J16" s="188">
        <v>94128</v>
      </c>
      <c r="K16" s="193">
        <f t="shared" si="5"/>
        <v>5</v>
      </c>
      <c r="L16" s="190">
        <v>790</v>
      </c>
      <c r="M16" s="163"/>
      <c r="N16" s="170">
        <v>795</v>
      </c>
      <c r="O16" s="115">
        <f t="shared" si="3"/>
        <v>0</v>
      </c>
    </row>
    <row r="17" spans="1:15" ht="15.75" customHeight="1">
      <c r="A17" s="83" t="s">
        <v>45</v>
      </c>
      <c r="B17" s="135">
        <v>50604</v>
      </c>
      <c r="C17" s="26">
        <f t="shared" si="6"/>
        <v>93.61229812975192</v>
      </c>
      <c r="D17" s="134">
        <v>493</v>
      </c>
      <c r="E17" s="26">
        <f t="shared" si="4"/>
        <v>102.64503042596348</v>
      </c>
      <c r="F17" s="27">
        <f t="shared" si="1"/>
        <v>-4.754969574036522</v>
      </c>
      <c r="G17" s="28">
        <f>E17-I17</f>
        <v>-8.354969574036517</v>
      </c>
      <c r="H17" s="143">
        <v>107.4</v>
      </c>
      <c r="I17" s="144">
        <v>111</v>
      </c>
      <c r="J17" s="188">
        <v>54057</v>
      </c>
      <c r="K17" s="193">
        <f t="shared" si="5"/>
        <v>6</v>
      </c>
      <c r="L17" s="190">
        <v>487</v>
      </c>
      <c r="M17" s="163"/>
      <c r="N17" s="170">
        <v>493</v>
      </c>
      <c r="O17" s="115">
        <f t="shared" si="3"/>
        <v>0</v>
      </c>
    </row>
    <row r="18" spans="1:15" ht="15">
      <c r="A18" s="54" t="s">
        <v>16</v>
      </c>
      <c r="B18" s="16">
        <v>116900</v>
      </c>
      <c r="C18" s="26">
        <f t="shared" si="6"/>
        <v>120.12042869326646</v>
      </c>
      <c r="D18" s="134">
        <v>997</v>
      </c>
      <c r="E18" s="26">
        <f t="shared" si="4"/>
        <v>117.25175526579739</v>
      </c>
      <c r="F18" s="27">
        <f t="shared" si="1"/>
        <v>-1.4482447342026177</v>
      </c>
      <c r="G18" s="28">
        <f>E18-I18</f>
        <v>8.251755265797385</v>
      </c>
      <c r="H18" s="143">
        <v>118.7</v>
      </c>
      <c r="I18" s="144">
        <v>109</v>
      </c>
      <c r="J18" s="188">
        <v>97319</v>
      </c>
      <c r="K18" s="193">
        <f t="shared" si="5"/>
        <v>104</v>
      </c>
      <c r="L18" s="190">
        <v>893</v>
      </c>
      <c r="M18" s="163"/>
      <c r="N18" s="170">
        <v>997</v>
      </c>
      <c r="O18" s="115">
        <f t="shared" si="3"/>
        <v>0</v>
      </c>
    </row>
    <row r="19" spans="1:15" ht="15">
      <c r="A19" s="52" t="s">
        <v>43</v>
      </c>
      <c r="B19" s="16">
        <v>159583</v>
      </c>
      <c r="C19" s="26">
        <f t="shared" si="6"/>
        <v>106.43265883231736</v>
      </c>
      <c r="D19" s="134">
        <v>1564</v>
      </c>
      <c r="E19" s="26">
        <f t="shared" si="4"/>
        <v>102.03516624040921</v>
      </c>
      <c r="F19" s="27">
        <f t="shared" si="1"/>
        <v>-0.5648337595907833</v>
      </c>
      <c r="G19" s="28">
        <f>I19-E19</f>
        <v>-2.735166240409214</v>
      </c>
      <c r="H19" s="147">
        <v>102.6</v>
      </c>
      <c r="I19" s="144">
        <v>99.3</v>
      </c>
      <c r="J19" s="188">
        <v>149938</v>
      </c>
      <c r="K19" s="193">
        <f t="shared" si="5"/>
        <v>54</v>
      </c>
      <c r="L19" s="190">
        <v>1510</v>
      </c>
      <c r="M19" s="163"/>
      <c r="N19" s="170">
        <v>1564</v>
      </c>
      <c r="O19" s="115">
        <f t="shared" si="3"/>
        <v>0</v>
      </c>
    </row>
    <row r="20" spans="1:15" ht="15">
      <c r="A20" s="54" t="s">
        <v>98</v>
      </c>
      <c r="B20" s="16"/>
      <c r="C20" s="26">
        <f t="shared" si="6"/>
        <v>0</v>
      </c>
      <c r="D20" s="134"/>
      <c r="E20" s="26" t="e">
        <f t="shared" si="4"/>
        <v>#DIV/0!</v>
      </c>
      <c r="F20" s="27" t="e">
        <f t="shared" si="1"/>
        <v>#DIV/0!</v>
      </c>
      <c r="G20" s="28" t="e">
        <f>I20-E20</f>
        <v>#DIV/0!</v>
      </c>
      <c r="H20" s="143"/>
      <c r="I20" s="144">
        <v>85.7</v>
      </c>
      <c r="J20" s="188">
        <v>60600</v>
      </c>
      <c r="K20" s="193">
        <f t="shared" si="5"/>
        <v>-707</v>
      </c>
      <c r="L20" s="190">
        <v>707</v>
      </c>
      <c r="M20" s="163"/>
      <c r="N20" s="170"/>
      <c r="O20" s="115">
        <f t="shared" si="3"/>
        <v>0</v>
      </c>
    </row>
    <row r="21" spans="1:15" ht="15">
      <c r="A21" s="52" t="s">
        <v>17</v>
      </c>
      <c r="B21" s="135">
        <v>26450</v>
      </c>
      <c r="C21" s="26">
        <f t="shared" si="6"/>
        <v>101.41871165644172</v>
      </c>
      <c r="D21" s="134">
        <v>280</v>
      </c>
      <c r="E21" s="26">
        <f t="shared" si="4"/>
        <v>94.46428571428571</v>
      </c>
      <c r="F21" s="27">
        <f t="shared" si="1"/>
        <v>9.964285714285708</v>
      </c>
      <c r="G21" s="28">
        <f aca="true" t="shared" si="7" ref="G21:G26">E21-I21</f>
        <v>1.3642857142857139</v>
      </c>
      <c r="H21" s="143">
        <v>84.5</v>
      </c>
      <c r="I21" s="144">
        <v>93.1</v>
      </c>
      <c r="J21" s="188">
        <v>26080</v>
      </c>
      <c r="K21" s="193">
        <f t="shared" si="5"/>
        <v>0</v>
      </c>
      <c r="L21" s="190">
        <v>280</v>
      </c>
      <c r="M21" s="163"/>
      <c r="N21" s="170">
        <v>280</v>
      </c>
      <c r="O21" s="115">
        <f t="shared" si="3"/>
        <v>0</v>
      </c>
    </row>
    <row r="22" spans="1:15" ht="15.75" thickBot="1">
      <c r="A22" s="58" t="s">
        <v>76</v>
      </c>
      <c r="B22" s="132">
        <v>22400</v>
      </c>
      <c r="C22" s="29">
        <f t="shared" si="6"/>
        <v>99.11504424778761</v>
      </c>
      <c r="D22" s="133">
        <v>210</v>
      </c>
      <c r="E22" s="29">
        <f t="shared" si="4"/>
        <v>106.66666666666667</v>
      </c>
      <c r="F22" s="27">
        <f t="shared" si="1"/>
        <v>-1.933333333333323</v>
      </c>
      <c r="G22" s="28">
        <f t="shared" si="7"/>
        <v>-0.9333333333333229</v>
      </c>
      <c r="H22" s="148">
        <v>108.6</v>
      </c>
      <c r="I22" s="149">
        <v>107.6</v>
      </c>
      <c r="J22" s="189">
        <v>22600</v>
      </c>
      <c r="K22" s="193">
        <f t="shared" si="5"/>
        <v>0</v>
      </c>
      <c r="L22" s="192">
        <v>210</v>
      </c>
      <c r="M22" s="165"/>
      <c r="N22" s="170">
        <v>210</v>
      </c>
      <c r="O22" s="121">
        <f t="shared" si="3"/>
        <v>0</v>
      </c>
    </row>
    <row r="23" spans="1:15" ht="15.75" thickBot="1">
      <c r="A23" s="99" t="s">
        <v>19</v>
      </c>
      <c r="B23" s="31">
        <f>SUM(B6:B22)</f>
        <v>1857587</v>
      </c>
      <c r="C23" s="32">
        <f t="shared" si="6"/>
        <v>104.30508552616433</v>
      </c>
      <c r="D23" s="175">
        <f>SUM(D6:D22)</f>
        <v>16178</v>
      </c>
      <c r="E23" s="32">
        <f t="shared" si="4"/>
        <v>114.82179503028804</v>
      </c>
      <c r="F23" s="32">
        <f t="shared" si="1"/>
        <v>-1.178204969711956</v>
      </c>
      <c r="G23" s="33">
        <f t="shared" si="7"/>
        <v>7.621795030288041</v>
      </c>
      <c r="H23" s="150">
        <v>116</v>
      </c>
      <c r="I23" s="151">
        <v>107.2</v>
      </c>
      <c r="J23" s="152">
        <f>SUM(J6:J22)</f>
        <v>1780917</v>
      </c>
      <c r="K23" s="101">
        <f>D23-L23</f>
        <v>-432</v>
      </c>
      <c r="L23" s="166">
        <f>SUM(L6:L22)</f>
        <v>16610</v>
      </c>
      <c r="M23" s="163"/>
      <c r="N23" s="172">
        <f>SUM(N6:N22)</f>
        <v>16201</v>
      </c>
      <c r="O23" s="115">
        <f t="shared" si="3"/>
        <v>-23</v>
      </c>
    </row>
    <row r="24" spans="1:15" ht="15">
      <c r="A24" s="56" t="s">
        <v>26</v>
      </c>
      <c r="B24" s="18">
        <v>50952</v>
      </c>
      <c r="C24" s="40">
        <f t="shared" si="6"/>
        <v>107.31707317073172</v>
      </c>
      <c r="D24" s="177">
        <v>579</v>
      </c>
      <c r="E24" s="41">
        <f t="shared" si="4"/>
        <v>88</v>
      </c>
      <c r="F24" s="41">
        <f t="shared" si="1"/>
        <v>0</v>
      </c>
      <c r="G24" s="41">
        <f t="shared" si="7"/>
        <v>6</v>
      </c>
      <c r="H24" s="155">
        <v>88</v>
      </c>
      <c r="I24" s="155">
        <v>82</v>
      </c>
      <c r="J24" s="156">
        <v>47478</v>
      </c>
      <c r="K24" s="79">
        <f>D24-L24</f>
        <v>0</v>
      </c>
      <c r="L24" s="168">
        <v>579</v>
      </c>
      <c r="M24" s="163"/>
      <c r="N24" s="170">
        <v>579</v>
      </c>
      <c r="O24" s="115">
        <f t="shared" si="3"/>
        <v>0</v>
      </c>
    </row>
    <row r="25" spans="1:15" ht="16.5" customHeight="1" thickBot="1">
      <c r="A25" s="136" t="s">
        <v>86</v>
      </c>
      <c r="B25" s="23">
        <v>34167</v>
      </c>
      <c r="C25" s="29">
        <f t="shared" si="6"/>
        <v>108.18504211259578</v>
      </c>
      <c r="D25" s="178">
        <v>350</v>
      </c>
      <c r="E25" s="42">
        <f t="shared" si="4"/>
        <v>97.62</v>
      </c>
      <c r="F25" s="27">
        <f t="shared" si="1"/>
        <v>6.219999999999999</v>
      </c>
      <c r="G25" s="27">
        <f t="shared" si="7"/>
        <v>8.120000000000005</v>
      </c>
      <c r="H25" s="157">
        <v>91.4</v>
      </c>
      <c r="I25" s="157">
        <v>89.5</v>
      </c>
      <c r="J25" s="158">
        <v>31582</v>
      </c>
      <c r="K25" s="82">
        <f>D25-L25</f>
        <v>-3</v>
      </c>
      <c r="L25" s="169">
        <v>353</v>
      </c>
      <c r="M25" s="163"/>
      <c r="N25" s="170">
        <v>359</v>
      </c>
      <c r="O25" s="115">
        <f t="shared" si="3"/>
        <v>-9</v>
      </c>
    </row>
    <row r="26" spans="1:15" ht="15.75" thickBot="1">
      <c r="A26" s="43" t="s">
        <v>20</v>
      </c>
      <c r="B26" s="36">
        <f>SUM(B23:B25)</f>
        <v>1942706</v>
      </c>
      <c r="C26" s="44">
        <f t="shared" si="6"/>
        <v>104.44785069922908</v>
      </c>
      <c r="D26" s="161">
        <f>SUM(D23:D25)</f>
        <v>17107</v>
      </c>
      <c r="E26" s="32">
        <f t="shared" si="4"/>
        <v>113.56205062255218</v>
      </c>
      <c r="F26" s="44">
        <f t="shared" si="1"/>
        <v>-0.937949377447822</v>
      </c>
      <c r="G26" s="45">
        <f t="shared" si="7"/>
        <v>7.562050622552178</v>
      </c>
      <c r="H26" s="159">
        <v>114.5</v>
      </c>
      <c r="I26" s="160">
        <v>106</v>
      </c>
      <c r="J26" s="161">
        <f>SUM(J23:J25)</f>
        <v>1859977</v>
      </c>
      <c r="K26" s="35">
        <f>D26-L26</f>
        <v>-435</v>
      </c>
      <c r="L26" s="161">
        <f>L23+L24+L25</f>
        <v>17542</v>
      </c>
      <c r="M26" s="163"/>
      <c r="N26" s="173">
        <f>SUM(N23:N25)</f>
        <v>17139</v>
      </c>
      <c r="O26" s="115">
        <f t="shared" si="3"/>
        <v>-32</v>
      </c>
    </row>
    <row r="27" spans="1:12" ht="15">
      <c r="A27" s="46"/>
      <c r="B27" s="47" t="s">
        <v>25</v>
      </c>
      <c r="C27" s="46"/>
      <c r="D27" s="46"/>
      <c r="E27" s="46"/>
      <c r="F27" s="48"/>
      <c r="G27" s="46"/>
      <c r="H27" s="49"/>
      <c r="I27" s="48"/>
      <c r="J27" s="50"/>
      <c r="K27" s="48"/>
      <c r="L27" s="48"/>
    </row>
    <row r="28" spans="1:12" ht="15">
      <c r="A28" s="85" t="s">
        <v>65</v>
      </c>
      <c r="B28" s="46"/>
      <c r="C28" s="46"/>
      <c r="D28" s="20">
        <f>L26</f>
        <v>17542</v>
      </c>
      <c r="E28" s="86"/>
      <c r="F28" s="48"/>
      <c r="G28" s="46"/>
      <c r="H28" s="87"/>
      <c r="I28" s="46">
        <v>2017</v>
      </c>
      <c r="J28" s="48">
        <v>2017</v>
      </c>
      <c r="K28" s="48"/>
      <c r="L28" s="48">
        <v>2017</v>
      </c>
    </row>
    <row r="29" spans="1:12" ht="15">
      <c r="A29" s="88" t="s">
        <v>21</v>
      </c>
      <c r="B29" s="86"/>
      <c r="C29" s="86"/>
      <c r="D29" s="20">
        <f>N26</f>
        <v>17139</v>
      </c>
      <c r="E29" s="46"/>
      <c r="F29" s="89"/>
      <c r="G29" s="86"/>
      <c r="H29" s="87"/>
      <c r="I29" s="90"/>
      <c r="J29" s="90"/>
      <c r="K29" s="90"/>
      <c r="L29" s="90"/>
    </row>
    <row r="30" spans="1:12" ht="15">
      <c r="A30" s="91" t="s">
        <v>22</v>
      </c>
      <c r="B30" s="91"/>
      <c r="C30" s="91"/>
      <c r="D30" s="92"/>
      <c r="E30" s="86"/>
      <c r="F30" s="90"/>
      <c r="G30" s="86"/>
      <c r="H30" s="87"/>
      <c r="I30" s="90"/>
      <c r="J30" s="90"/>
      <c r="K30" s="90"/>
      <c r="L30" s="90"/>
    </row>
    <row r="31" spans="1:12" ht="15">
      <c r="A31" s="4" t="s">
        <v>23</v>
      </c>
      <c r="B31" s="93"/>
      <c r="C31" s="93"/>
      <c r="D31" s="94">
        <f>D26-D28</f>
        <v>-435</v>
      </c>
      <c r="E31" s="88"/>
      <c r="F31" s="88"/>
      <c r="G31" s="95"/>
      <c r="H31" s="96"/>
      <c r="I31" s="97"/>
      <c r="J31" s="95"/>
      <c r="K31" s="98"/>
      <c r="L31" s="98"/>
    </row>
    <row r="32" spans="1:12" ht="15">
      <c r="A32" s="4" t="s">
        <v>24</v>
      </c>
      <c r="B32" s="93"/>
      <c r="C32" s="93"/>
      <c r="D32" s="94">
        <f>D26-D29</f>
        <v>-32</v>
      </c>
      <c r="E32" s="86"/>
      <c r="F32" s="98"/>
      <c r="G32" s="86"/>
      <c r="H32" s="87"/>
      <c r="I32" s="98" t="s">
        <v>35</v>
      </c>
      <c r="J32" s="98"/>
      <c r="K32" s="98"/>
      <c r="L32" s="98"/>
    </row>
  </sheetData>
  <sheetProtection/>
  <mergeCells count="14"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  <mergeCell ref="E3:E5"/>
    <mergeCell ref="H3:H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38.8515625" style="0" customWidth="1"/>
    <col min="2" max="2" width="11.140625" style="0" customWidth="1"/>
    <col min="3" max="3" width="11.28125" style="0" customWidth="1"/>
    <col min="4" max="4" width="10.28125" style="0" customWidth="1"/>
    <col min="5" max="5" width="11.421875" style="0" customWidth="1"/>
    <col min="6" max="6" width="11.57421875" style="0" customWidth="1"/>
    <col min="7" max="7" width="11.00390625" style="0" customWidth="1"/>
    <col min="8" max="8" width="11.421875" style="0" customWidth="1"/>
    <col min="9" max="9" width="11.00390625" style="0" customWidth="1"/>
    <col min="10" max="10" width="10.421875" style="0" customWidth="1"/>
    <col min="11" max="12" width="11.57421875" style="0" customWidth="1"/>
  </cols>
  <sheetData>
    <row r="1" spans="1:12" ht="15">
      <c r="A1" s="202" t="s">
        <v>101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</row>
    <row r="4" spans="1:15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199"/>
      <c r="L5" s="213"/>
      <c r="N5" s="142" t="s">
        <v>54</v>
      </c>
      <c r="O5" s="137" t="s">
        <v>61</v>
      </c>
    </row>
    <row r="6" spans="1:15" ht="15">
      <c r="A6" s="52" t="s">
        <v>7</v>
      </c>
      <c r="B6" s="16">
        <v>108012</v>
      </c>
      <c r="C6" s="26">
        <f aca="true" t="shared" si="0" ref="C6:C12">B6/J6*100</f>
        <v>100.29900640728016</v>
      </c>
      <c r="D6" s="134">
        <v>950</v>
      </c>
      <c r="E6" s="26">
        <f>B6/D6</f>
        <v>113.69684210526316</v>
      </c>
      <c r="F6" s="27">
        <f aca="true" t="shared" si="1" ref="F6:F26">E6-H6</f>
        <v>-3.2031578947368473</v>
      </c>
      <c r="G6" s="28">
        <f aca="true" t="shared" si="2" ref="G6:G14">E6-I6</f>
        <v>5.9968421052631555</v>
      </c>
      <c r="H6" s="143">
        <v>116.9</v>
      </c>
      <c r="I6" s="144">
        <v>107.7</v>
      </c>
      <c r="J6" s="188">
        <v>107690</v>
      </c>
      <c r="K6" s="193">
        <f>D6-L6</f>
        <v>-50</v>
      </c>
      <c r="L6" s="190">
        <v>1000</v>
      </c>
      <c r="M6" s="163"/>
      <c r="N6" s="170">
        <v>950</v>
      </c>
      <c r="O6" s="115">
        <f aca="true" t="shared" si="3" ref="O6:O26">D6-N6</f>
        <v>0</v>
      </c>
    </row>
    <row r="7" spans="1:15" ht="15">
      <c r="A7" s="52" t="s">
        <v>8</v>
      </c>
      <c r="B7" s="16">
        <v>126404</v>
      </c>
      <c r="C7" s="26">
        <f t="shared" si="0"/>
        <v>109.61816967731306</v>
      </c>
      <c r="D7" s="134">
        <v>1132</v>
      </c>
      <c r="E7" s="26">
        <f aca="true" t="shared" si="4" ref="E7:E26">B7/D7</f>
        <v>111.66431095406361</v>
      </c>
      <c r="F7" s="27">
        <f t="shared" si="1"/>
        <v>-0.03568904593639388</v>
      </c>
      <c r="G7" s="28">
        <f t="shared" si="2"/>
        <v>11.364310954063612</v>
      </c>
      <c r="H7" s="143">
        <v>111.7</v>
      </c>
      <c r="I7" s="144">
        <v>100.3</v>
      </c>
      <c r="J7" s="188">
        <v>115313</v>
      </c>
      <c r="K7" s="193">
        <f aca="true" t="shared" si="5" ref="K7:K22">D7-L7</f>
        <v>-18</v>
      </c>
      <c r="L7" s="190">
        <v>1150</v>
      </c>
      <c r="M7" s="163"/>
      <c r="N7" s="170">
        <v>1132</v>
      </c>
      <c r="O7" s="115">
        <f t="shared" si="3"/>
        <v>0</v>
      </c>
    </row>
    <row r="8" spans="1:15" ht="15">
      <c r="A8" s="52" t="s">
        <v>9</v>
      </c>
      <c r="B8" s="16">
        <v>128242</v>
      </c>
      <c r="C8" s="26">
        <f t="shared" si="0"/>
        <v>111.84838256713503</v>
      </c>
      <c r="D8" s="134">
        <v>778</v>
      </c>
      <c r="E8" s="26">
        <f t="shared" si="4"/>
        <v>164.83547557840618</v>
      </c>
      <c r="F8" s="27">
        <f t="shared" si="1"/>
        <v>2.4354755784061695</v>
      </c>
      <c r="G8" s="28">
        <f t="shared" si="2"/>
        <v>17.535475578406164</v>
      </c>
      <c r="H8" s="143">
        <v>162.4</v>
      </c>
      <c r="I8" s="144">
        <v>147.3</v>
      </c>
      <c r="J8" s="188">
        <v>114657</v>
      </c>
      <c r="K8" s="193">
        <f t="shared" si="5"/>
        <v>0</v>
      </c>
      <c r="L8" s="190">
        <v>778</v>
      </c>
      <c r="M8" s="163"/>
      <c r="N8" s="170">
        <v>778</v>
      </c>
      <c r="O8" s="115">
        <f t="shared" si="3"/>
        <v>0</v>
      </c>
    </row>
    <row r="9" spans="1:15" ht="15">
      <c r="A9" s="52" t="s">
        <v>10</v>
      </c>
      <c r="B9" s="135">
        <v>98630</v>
      </c>
      <c r="C9" s="26">
        <f t="shared" si="0"/>
        <v>121.01840490797547</v>
      </c>
      <c r="D9" s="134">
        <v>1075</v>
      </c>
      <c r="E9" s="26">
        <f t="shared" si="4"/>
        <v>91.74883720930232</v>
      </c>
      <c r="F9" s="27">
        <f t="shared" si="1"/>
        <v>-0.15116279069768268</v>
      </c>
      <c r="G9" s="28">
        <f t="shared" si="2"/>
        <v>14.448837209302326</v>
      </c>
      <c r="H9" s="145">
        <v>91.9</v>
      </c>
      <c r="I9" s="144">
        <v>77.3</v>
      </c>
      <c r="J9" s="188">
        <v>81500</v>
      </c>
      <c r="K9" s="193">
        <f t="shared" si="5"/>
        <v>20</v>
      </c>
      <c r="L9" s="190">
        <v>1055</v>
      </c>
      <c r="M9" s="163"/>
      <c r="N9" s="170">
        <v>1075</v>
      </c>
      <c r="O9" s="115">
        <f t="shared" si="3"/>
        <v>0</v>
      </c>
    </row>
    <row r="10" spans="1:15" ht="15">
      <c r="A10" s="52" t="s">
        <v>11</v>
      </c>
      <c r="B10" s="16">
        <v>150428</v>
      </c>
      <c r="C10" s="26">
        <f t="shared" si="0"/>
        <v>108.92213227520891</v>
      </c>
      <c r="D10" s="134">
        <v>1200</v>
      </c>
      <c r="E10" s="26">
        <f t="shared" si="4"/>
        <v>125.35666666666667</v>
      </c>
      <c r="F10" s="27">
        <f t="shared" si="1"/>
        <v>1.4566666666666634</v>
      </c>
      <c r="G10" s="28">
        <f t="shared" si="2"/>
        <v>10.256666666666675</v>
      </c>
      <c r="H10" s="143">
        <v>123.9</v>
      </c>
      <c r="I10" s="144">
        <v>115.1</v>
      </c>
      <c r="J10" s="188">
        <v>138106</v>
      </c>
      <c r="K10" s="193">
        <f t="shared" si="5"/>
        <v>0</v>
      </c>
      <c r="L10" s="190">
        <v>1200</v>
      </c>
      <c r="M10" s="163"/>
      <c r="N10" s="170">
        <v>1200</v>
      </c>
      <c r="O10" s="115">
        <f t="shared" si="3"/>
        <v>0</v>
      </c>
    </row>
    <row r="11" spans="1:15" ht="15">
      <c r="A11" s="52" t="s">
        <v>41</v>
      </c>
      <c r="B11" s="16">
        <v>243821</v>
      </c>
      <c r="C11" s="26">
        <f>B11/J11*100</f>
        <v>103.43056156515395</v>
      </c>
      <c r="D11" s="134">
        <v>2155</v>
      </c>
      <c r="E11" s="26">
        <f t="shared" si="4"/>
        <v>113.14199535962877</v>
      </c>
      <c r="F11" s="27">
        <f t="shared" si="1"/>
        <v>-1.1580046403712316</v>
      </c>
      <c r="G11" s="28">
        <f t="shared" si="2"/>
        <v>2.1419953596287655</v>
      </c>
      <c r="H11" s="143">
        <v>114.3</v>
      </c>
      <c r="I11" s="144">
        <v>111</v>
      </c>
      <c r="J11" s="188">
        <v>235734</v>
      </c>
      <c r="K11" s="193">
        <f t="shared" si="5"/>
        <v>31</v>
      </c>
      <c r="L11" s="190">
        <v>2124</v>
      </c>
      <c r="M11" s="163"/>
      <c r="N11" s="170">
        <v>2155</v>
      </c>
      <c r="O11" s="115">
        <f t="shared" si="3"/>
        <v>0</v>
      </c>
    </row>
    <row r="12" spans="1:15" ht="15">
      <c r="A12" s="52" t="s">
        <v>12</v>
      </c>
      <c r="B12" s="16">
        <v>48176</v>
      </c>
      <c r="C12" s="26">
        <f t="shared" si="0"/>
        <v>109.51330954058784</v>
      </c>
      <c r="D12" s="134">
        <v>420</v>
      </c>
      <c r="E12" s="26">
        <f t="shared" si="4"/>
        <v>114.70476190476191</v>
      </c>
      <c r="F12" s="27">
        <f t="shared" si="1"/>
        <v>-5.195238095238096</v>
      </c>
      <c r="G12" s="28">
        <f t="shared" si="2"/>
        <v>10.004761904761907</v>
      </c>
      <c r="H12" s="143">
        <v>119.9</v>
      </c>
      <c r="I12" s="144">
        <v>104.7</v>
      </c>
      <c r="J12" s="188">
        <v>43991</v>
      </c>
      <c r="K12" s="193">
        <f t="shared" si="5"/>
        <v>0</v>
      </c>
      <c r="L12" s="191">
        <v>420</v>
      </c>
      <c r="M12" s="164"/>
      <c r="N12" s="170">
        <v>420</v>
      </c>
      <c r="O12" s="115">
        <f t="shared" si="3"/>
        <v>0</v>
      </c>
    </row>
    <row r="13" spans="1:15" ht="15">
      <c r="A13" s="52" t="s">
        <v>13</v>
      </c>
      <c r="B13" s="16">
        <v>233398</v>
      </c>
      <c r="C13" s="26">
        <f>B13/J13*100</f>
        <v>114.81714696130423</v>
      </c>
      <c r="D13" s="134">
        <v>1750</v>
      </c>
      <c r="E13" s="26">
        <f t="shared" si="4"/>
        <v>133.37028571428573</v>
      </c>
      <c r="F13" s="27">
        <f t="shared" si="1"/>
        <v>0.770285714285734</v>
      </c>
      <c r="G13" s="28">
        <f t="shared" si="2"/>
        <v>15.870285714285728</v>
      </c>
      <c r="H13" s="143">
        <v>132.6</v>
      </c>
      <c r="I13" s="144">
        <v>117.5</v>
      </c>
      <c r="J13" s="188">
        <v>203278</v>
      </c>
      <c r="K13" s="193">
        <f t="shared" si="5"/>
        <v>20</v>
      </c>
      <c r="L13" s="190">
        <v>1730</v>
      </c>
      <c r="M13" s="163"/>
      <c r="N13" s="170">
        <v>1750</v>
      </c>
      <c r="O13" s="115">
        <f t="shared" si="3"/>
        <v>0</v>
      </c>
    </row>
    <row r="14" spans="1:15" ht="15">
      <c r="A14" s="52" t="s">
        <v>14</v>
      </c>
      <c r="B14" s="16">
        <v>194479</v>
      </c>
      <c r="C14" s="26">
        <f aca="true" t="shared" si="6" ref="C14:C26">B14/J14*100</f>
        <v>100.47271186790931</v>
      </c>
      <c r="D14" s="134">
        <v>1700</v>
      </c>
      <c r="E14" s="26">
        <f t="shared" si="4"/>
        <v>114.39941176470589</v>
      </c>
      <c r="F14" s="27">
        <f t="shared" si="1"/>
        <v>1.9994117647058829</v>
      </c>
      <c r="G14" s="28">
        <f t="shared" si="2"/>
        <v>-2.2005882352941057</v>
      </c>
      <c r="H14" s="143">
        <v>112.4</v>
      </c>
      <c r="I14" s="144">
        <v>116.6</v>
      </c>
      <c r="J14" s="188">
        <v>193564</v>
      </c>
      <c r="K14" s="193">
        <f t="shared" si="5"/>
        <v>40</v>
      </c>
      <c r="L14" s="190">
        <v>1660</v>
      </c>
      <c r="M14" s="163"/>
      <c r="N14" s="170">
        <v>1700</v>
      </c>
      <c r="O14" s="115">
        <f t="shared" si="3"/>
        <v>0</v>
      </c>
    </row>
    <row r="15" spans="1:15" ht="15">
      <c r="A15" s="52" t="s">
        <v>38</v>
      </c>
      <c r="B15" s="16">
        <v>47040</v>
      </c>
      <c r="C15" s="26">
        <f t="shared" si="6"/>
        <v>106.39164065680554</v>
      </c>
      <c r="D15" s="134">
        <v>682</v>
      </c>
      <c r="E15" s="26">
        <f t="shared" si="4"/>
        <v>68.97360703812316</v>
      </c>
      <c r="F15" s="27">
        <f t="shared" si="1"/>
        <v>-1.6263929618768316</v>
      </c>
      <c r="G15" s="28">
        <f>I15-E15</f>
        <v>2.5263929618768373</v>
      </c>
      <c r="H15" s="143">
        <v>70.6</v>
      </c>
      <c r="I15" s="144">
        <v>71.5</v>
      </c>
      <c r="J15" s="188">
        <v>44214</v>
      </c>
      <c r="K15" s="193">
        <f t="shared" si="5"/>
        <v>64</v>
      </c>
      <c r="L15" s="190">
        <v>618</v>
      </c>
      <c r="M15" s="163"/>
      <c r="N15" s="170">
        <v>679</v>
      </c>
      <c r="O15" s="115">
        <f t="shared" si="3"/>
        <v>3</v>
      </c>
    </row>
    <row r="16" spans="1:15" ht="15">
      <c r="A16" s="52" t="s">
        <v>15</v>
      </c>
      <c r="B16" s="16">
        <v>103429</v>
      </c>
      <c r="C16" s="26">
        <f t="shared" si="6"/>
        <v>109.91625751875705</v>
      </c>
      <c r="D16" s="134">
        <v>795</v>
      </c>
      <c r="E16" s="26">
        <f t="shared" si="4"/>
        <v>130.09937106918238</v>
      </c>
      <c r="F16" s="27">
        <f t="shared" si="1"/>
        <v>1.2993710691823708</v>
      </c>
      <c r="G16" s="28">
        <f>E16-I16</f>
        <v>10.999371069182388</v>
      </c>
      <c r="H16" s="143">
        <v>128.8</v>
      </c>
      <c r="I16" s="144">
        <v>119.1</v>
      </c>
      <c r="J16" s="188">
        <v>94098</v>
      </c>
      <c r="K16" s="193">
        <f t="shared" si="5"/>
        <v>5</v>
      </c>
      <c r="L16" s="190">
        <v>790</v>
      </c>
      <c r="M16" s="163"/>
      <c r="N16" s="170">
        <v>795</v>
      </c>
      <c r="O16" s="115">
        <f t="shared" si="3"/>
        <v>0</v>
      </c>
    </row>
    <row r="17" spans="1:15" ht="16.5" customHeight="1">
      <c r="A17" s="83" t="s">
        <v>45</v>
      </c>
      <c r="B17" s="135">
        <v>50604</v>
      </c>
      <c r="C17" s="26">
        <f t="shared" si="6"/>
        <v>94.82442004272383</v>
      </c>
      <c r="D17" s="134">
        <v>493</v>
      </c>
      <c r="E17" s="26">
        <f t="shared" si="4"/>
        <v>102.64503042596348</v>
      </c>
      <c r="F17" s="27">
        <f t="shared" si="1"/>
        <v>0.04503042596348905</v>
      </c>
      <c r="G17" s="28">
        <f>E17-I17</f>
        <v>-7.654969574036514</v>
      </c>
      <c r="H17" s="143">
        <v>102.6</v>
      </c>
      <c r="I17" s="144">
        <v>110.3</v>
      </c>
      <c r="J17" s="188">
        <v>53366</v>
      </c>
      <c r="K17" s="193">
        <f t="shared" si="5"/>
        <v>9</v>
      </c>
      <c r="L17" s="190">
        <v>484</v>
      </c>
      <c r="M17" s="163"/>
      <c r="N17" s="170">
        <v>493</v>
      </c>
      <c r="O17" s="115">
        <f t="shared" si="3"/>
        <v>0</v>
      </c>
    </row>
    <row r="18" spans="1:15" ht="15">
      <c r="A18" s="54" t="s">
        <v>16</v>
      </c>
      <c r="B18" s="16">
        <v>118137</v>
      </c>
      <c r="C18" s="26">
        <f t="shared" si="6"/>
        <v>123.44514106583071</v>
      </c>
      <c r="D18" s="134">
        <v>997</v>
      </c>
      <c r="E18" s="26">
        <f t="shared" si="4"/>
        <v>118.4924774322969</v>
      </c>
      <c r="F18" s="27">
        <f t="shared" si="1"/>
        <v>1.1924774322968972</v>
      </c>
      <c r="G18" s="28">
        <f>E18-I18</f>
        <v>11.292477432296891</v>
      </c>
      <c r="H18" s="143">
        <v>117.3</v>
      </c>
      <c r="I18" s="144">
        <v>107.2</v>
      </c>
      <c r="J18" s="188">
        <v>95700</v>
      </c>
      <c r="K18" s="193">
        <f t="shared" si="5"/>
        <v>104</v>
      </c>
      <c r="L18" s="190">
        <v>893</v>
      </c>
      <c r="M18" s="163"/>
      <c r="N18" s="170">
        <v>997</v>
      </c>
      <c r="O18" s="115">
        <f t="shared" si="3"/>
        <v>0</v>
      </c>
    </row>
    <row r="19" spans="1:15" ht="15">
      <c r="A19" s="52" t="s">
        <v>43</v>
      </c>
      <c r="B19" s="16">
        <v>160333</v>
      </c>
      <c r="C19" s="26">
        <f t="shared" si="6"/>
        <v>105.69989517888811</v>
      </c>
      <c r="D19" s="134">
        <v>1566</v>
      </c>
      <c r="E19" s="26">
        <f t="shared" si="4"/>
        <v>102.38378033205619</v>
      </c>
      <c r="F19" s="27">
        <f t="shared" si="1"/>
        <v>0.38378033205619033</v>
      </c>
      <c r="G19" s="28">
        <f>I19-E19</f>
        <v>-1.8837803320561903</v>
      </c>
      <c r="H19" s="147">
        <v>102</v>
      </c>
      <c r="I19" s="144">
        <v>100.5</v>
      </c>
      <c r="J19" s="188">
        <v>151687</v>
      </c>
      <c r="K19" s="193">
        <f t="shared" si="5"/>
        <v>56</v>
      </c>
      <c r="L19" s="190">
        <v>1510</v>
      </c>
      <c r="M19" s="163"/>
      <c r="N19" s="170">
        <v>1564</v>
      </c>
      <c r="O19" s="115">
        <f t="shared" si="3"/>
        <v>2</v>
      </c>
    </row>
    <row r="20" spans="1:15" ht="15">
      <c r="A20" s="54" t="s">
        <v>98</v>
      </c>
      <c r="B20" s="16"/>
      <c r="C20" s="26">
        <f t="shared" si="6"/>
        <v>0</v>
      </c>
      <c r="D20" s="134"/>
      <c r="E20" s="26" t="e">
        <f t="shared" si="4"/>
        <v>#DIV/0!</v>
      </c>
      <c r="F20" s="27" t="e">
        <f t="shared" si="1"/>
        <v>#DIV/0!</v>
      </c>
      <c r="G20" s="28" t="e">
        <f>I20-E20</f>
        <v>#DIV/0!</v>
      </c>
      <c r="H20" s="143"/>
      <c r="I20" s="144">
        <v>85.7</v>
      </c>
      <c r="J20" s="188">
        <v>60600</v>
      </c>
      <c r="K20" s="193">
        <f t="shared" si="5"/>
        <v>-707</v>
      </c>
      <c r="L20" s="190">
        <v>707</v>
      </c>
      <c r="M20" s="163"/>
      <c r="N20" s="170"/>
      <c r="O20" s="115">
        <f t="shared" si="3"/>
        <v>0</v>
      </c>
    </row>
    <row r="21" spans="1:15" ht="15">
      <c r="A21" s="52" t="s">
        <v>17</v>
      </c>
      <c r="B21" s="135">
        <v>26450</v>
      </c>
      <c r="C21" s="26">
        <f t="shared" si="6"/>
        <v>103.72549019607844</v>
      </c>
      <c r="D21" s="134">
        <v>280</v>
      </c>
      <c r="E21" s="26">
        <f t="shared" si="4"/>
        <v>94.46428571428571</v>
      </c>
      <c r="F21" s="27">
        <f t="shared" si="1"/>
        <v>-0.035714285714291805</v>
      </c>
      <c r="G21" s="28">
        <f aca="true" t="shared" si="7" ref="G21:G26">E21-I21</f>
        <v>3.364285714285714</v>
      </c>
      <c r="H21" s="143">
        <v>94.5</v>
      </c>
      <c r="I21" s="144">
        <v>91.1</v>
      </c>
      <c r="J21" s="188">
        <v>25500</v>
      </c>
      <c r="K21" s="193">
        <f t="shared" si="5"/>
        <v>0</v>
      </c>
      <c r="L21" s="190">
        <v>280</v>
      </c>
      <c r="M21" s="163"/>
      <c r="N21" s="170">
        <v>280</v>
      </c>
      <c r="O21" s="115">
        <f t="shared" si="3"/>
        <v>0</v>
      </c>
    </row>
    <row r="22" spans="1:15" ht="15.75" thickBot="1">
      <c r="A22" s="58" t="s">
        <v>76</v>
      </c>
      <c r="B22" s="132">
        <v>22680</v>
      </c>
      <c r="C22" s="29">
        <f t="shared" si="6"/>
        <v>99.6923076923077</v>
      </c>
      <c r="D22" s="133">
        <v>210</v>
      </c>
      <c r="E22" s="29">
        <f t="shared" si="4"/>
        <v>108</v>
      </c>
      <c r="F22" s="27">
        <f t="shared" si="1"/>
        <v>1.2999999999999972</v>
      </c>
      <c r="G22" s="28">
        <f t="shared" si="7"/>
        <v>-0.29999999999999716</v>
      </c>
      <c r="H22" s="148">
        <v>106.7</v>
      </c>
      <c r="I22" s="149">
        <v>108.3</v>
      </c>
      <c r="J22" s="189">
        <v>22750</v>
      </c>
      <c r="K22" s="193">
        <f t="shared" si="5"/>
        <v>0</v>
      </c>
      <c r="L22" s="192">
        <v>210</v>
      </c>
      <c r="M22" s="165"/>
      <c r="N22" s="170">
        <v>210</v>
      </c>
      <c r="O22" s="121">
        <f t="shared" si="3"/>
        <v>0</v>
      </c>
    </row>
    <row r="23" spans="1:15" ht="15.75" thickBot="1">
      <c r="A23" s="99" t="s">
        <v>19</v>
      </c>
      <c r="B23" s="31">
        <f>SUM(B6:B22)</f>
        <v>1860263</v>
      </c>
      <c r="C23" s="32">
        <f t="shared" si="6"/>
        <v>104.40662764880331</v>
      </c>
      <c r="D23" s="175">
        <f>SUM(D6:D22)</f>
        <v>16183</v>
      </c>
      <c r="E23" s="32">
        <f t="shared" si="4"/>
        <v>114.9516776864611</v>
      </c>
      <c r="F23" s="32">
        <f t="shared" si="1"/>
        <v>0.15167768646109892</v>
      </c>
      <c r="G23" s="33">
        <f t="shared" si="7"/>
        <v>7.651677686461099</v>
      </c>
      <c r="H23" s="150">
        <v>114.8</v>
      </c>
      <c r="I23" s="151">
        <v>107.3</v>
      </c>
      <c r="J23" s="152">
        <f>SUM(J6:J22)</f>
        <v>1781748</v>
      </c>
      <c r="K23" s="101">
        <f>D23-L23</f>
        <v>-426</v>
      </c>
      <c r="L23" s="166">
        <f>SUM(L6:L22)</f>
        <v>16609</v>
      </c>
      <c r="M23" s="163"/>
      <c r="N23" s="172">
        <f>SUM(N6:N22)</f>
        <v>16178</v>
      </c>
      <c r="O23" s="115">
        <f t="shared" si="3"/>
        <v>5</v>
      </c>
    </row>
    <row r="24" spans="1:15" ht="15">
      <c r="A24" s="56" t="s">
        <v>26</v>
      </c>
      <c r="B24" s="18">
        <v>50952</v>
      </c>
      <c r="C24" s="40">
        <f t="shared" si="6"/>
        <v>107.31707317073172</v>
      </c>
      <c r="D24" s="177">
        <v>579</v>
      </c>
      <c r="E24" s="41">
        <f t="shared" si="4"/>
        <v>88</v>
      </c>
      <c r="F24" s="41">
        <f t="shared" si="1"/>
        <v>0</v>
      </c>
      <c r="G24" s="41">
        <f t="shared" si="7"/>
        <v>6</v>
      </c>
      <c r="H24" s="155">
        <v>88</v>
      </c>
      <c r="I24" s="155">
        <v>82</v>
      </c>
      <c r="J24" s="156">
        <v>47478</v>
      </c>
      <c r="K24" s="79">
        <f>D24-L24</f>
        <v>0</v>
      </c>
      <c r="L24" s="168">
        <v>579</v>
      </c>
      <c r="M24" s="163"/>
      <c r="N24" s="170">
        <v>579</v>
      </c>
      <c r="O24" s="115">
        <f t="shared" si="3"/>
        <v>0</v>
      </c>
    </row>
    <row r="25" spans="1:15" ht="18" customHeight="1" thickBot="1">
      <c r="A25" s="136" t="s">
        <v>86</v>
      </c>
      <c r="B25" s="23">
        <v>34997</v>
      </c>
      <c r="C25" s="29">
        <f t="shared" si="6"/>
        <v>106.72745570430911</v>
      </c>
      <c r="D25" s="178">
        <v>359</v>
      </c>
      <c r="E25" s="42">
        <f t="shared" si="4"/>
        <v>97.48467966573816</v>
      </c>
      <c r="F25" s="27">
        <f t="shared" si="1"/>
        <v>-0.1153203342618383</v>
      </c>
      <c r="G25" s="27">
        <f t="shared" si="7"/>
        <v>4.58467966573815</v>
      </c>
      <c r="H25" s="157">
        <v>97.6</v>
      </c>
      <c r="I25" s="157">
        <v>92.9</v>
      </c>
      <c r="J25" s="158">
        <v>32791</v>
      </c>
      <c r="K25" s="82">
        <f>D25-L25</f>
        <v>6</v>
      </c>
      <c r="L25" s="169">
        <v>353</v>
      </c>
      <c r="M25" s="163"/>
      <c r="N25" s="170">
        <v>350</v>
      </c>
      <c r="O25" s="115">
        <f t="shared" si="3"/>
        <v>9</v>
      </c>
    </row>
    <row r="26" spans="1:15" ht="15.75" thickBot="1">
      <c r="A26" s="43" t="s">
        <v>20</v>
      </c>
      <c r="B26" s="36">
        <f>SUM(B23:B25)</f>
        <v>1946212</v>
      </c>
      <c r="C26" s="44">
        <f t="shared" si="6"/>
        <v>104.52170952252315</v>
      </c>
      <c r="D26" s="161">
        <f>SUM(D23:D25)</f>
        <v>17121</v>
      </c>
      <c r="E26" s="32">
        <f t="shared" si="4"/>
        <v>113.67396764207699</v>
      </c>
      <c r="F26" s="44">
        <f t="shared" si="1"/>
        <v>0.07396764207699391</v>
      </c>
      <c r="G26" s="45">
        <f t="shared" si="7"/>
        <v>7.473967642076985</v>
      </c>
      <c r="H26" s="159">
        <v>113.6</v>
      </c>
      <c r="I26" s="160">
        <v>106.2</v>
      </c>
      <c r="J26" s="161">
        <f>SUM(J23:J25)</f>
        <v>1862017</v>
      </c>
      <c r="K26" s="35">
        <f>D26-L26</f>
        <v>-420</v>
      </c>
      <c r="L26" s="161">
        <f>L23+L24+L25</f>
        <v>17541</v>
      </c>
      <c r="M26" s="163"/>
      <c r="N26" s="173">
        <f>SUM(N23:N25)</f>
        <v>17107</v>
      </c>
      <c r="O26" s="115">
        <f t="shared" si="3"/>
        <v>14</v>
      </c>
    </row>
    <row r="27" spans="1:12" ht="15">
      <c r="A27" s="46"/>
      <c r="B27" s="47" t="s">
        <v>25</v>
      </c>
      <c r="C27" s="46"/>
      <c r="D27" s="46"/>
      <c r="E27" s="46"/>
      <c r="F27" s="48"/>
      <c r="G27" s="46"/>
      <c r="H27" s="49"/>
      <c r="I27" s="48"/>
      <c r="J27" s="50"/>
      <c r="K27" s="48"/>
      <c r="L27" s="48"/>
    </row>
    <row r="28" spans="1:12" ht="15">
      <c r="A28" s="85" t="s">
        <v>65</v>
      </c>
      <c r="B28" s="46"/>
      <c r="C28" s="46"/>
      <c r="D28" s="20">
        <f>L26</f>
        <v>17541</v>
      </c>
      <c r="E28" s="86"/>
      <c r="F28" s="48"/>
      <c r="G28" s="46"/>
      <c r="H28" s="87"/>
      <c r="I28" s="46">
        <v>2017</v>
      </c>
      <c r="J28" s="48">
        <v>2017</v>
      </c>
      <c r="K28" s="48"/>
      <c r="L28" s="48">
        <v>2017</v>
      </c>
    </row>
    <row r="29" spans="1:12" ht="15">
      <c r="A29" s="88" t="s">
        <v>21</v>
      </c>
      <c r="B29" s="86"/>
      <c r="C29" s="86"/>
      <c r="D29" s="20">
        <f>N26</f>
        <v>17107</v>
      </c>
      <c r="E29" s="46"/>
      <c r="F29" s="89"/>
      <c r="G29" s="86"/>
      <c r="H29" s="87"/>
      <c r="I29" s="90"/>
      <c r="J29" s="90"/>
      <c r="K29" s="90"/>
      <c r="L29" s="90"/>
    </row>
    <row r="30" spans="1:12" ht="15">
      <c r="A30" s="91" t="s">
        <v>22</v>
      </c>
      <c r="B30" s="91"/>
      <c r="C30" s="91"/>
      <c r="D30" s="92"/>
      <c r="E30" s="86"/>
      <c r="F30" s="90"/>
      <c r="G30" s="86"/>
      <c r="H30" s="87"/>
      <c r="I30" s="90"/>
      <c r="J30" s="90"/>
      <c r="K30" s="90"/>
      <c r="L30" s="90"/>
    </row>
    <row r="31" spans="1:12" ht="15">
      <c r="A31" s="4" t="s">
        <v>23</v>
      </c>
      <c r="B31" s="93"/>
      <c r="C31" s="93"/>
      <c r="D31" s="94">
        <f>D26-D28</f>
        <v>-420</v>
      </c>
      <c r="E31" s="88"/>
      <c r="F31" s="88"/>
      <c r="G31" s="95"/>
      <c r="H31" s="96"/>
      <c r="I31" s="97"/>
      <c r="J31" s="95"/>
      <c r="K31" s="98"/>
      <c r="L31" s="98"/>
    </row>
    <row r="32" spans="1:12" ht="15">
      <c r="A32" s="4" t="s">
        <v>24</v>
      </c>
      <c r="B32" s="93"/>
      <c r="C32" s="93"/>
      <c r="D32" s="94">
        <f>D26-D29</f>
        <v>14</v>
      </c>
      <c r="E32" s="86"/>
      <c r="F32" s="98"/>
      <c r="G32" s="86"/>
      <c r="H32" s="87"/>
      <c r="I32" s="98" t="s">
        <v>35</v>
      </c>
      <c r="J32" s="98"/>
      <c r="K32" s="98"/>
      <c r="L32" s="98"/>
    </row>
  </sheetData>
  <sheetProtection/>
  <mergeCells count="14">
    <mergeCell ref="N4:O4"/>
    <mergeCell ref="A1:L2"/>
    <mergeCell ref="A3:A5"/>
    <mergeCell ref="B3:B5"/>
    <mergeCell ref="C3:C5"/>
    <mergeCell ref="D3:D5"/>
    <mergeCell ref="E3:E5"/>
    <mergeCell ref="H3:H5"/>
    <mergeCell ref="I3:I5"/>
    <mergeCell ref="J3:J5"/>
    <mergeCell ref="K3:K5"/>
    <mergeCell ref="L3:L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L23" sqref="L23:L24"/>
    </sheetView>
  </sheetViews>
  <sheetFormatPr defaultColWidth="9.140625" defaultRowHeight="15"/>
  <cols>
    <col min="1" max="1" width="42.7109375" style="0" customWidth="1"/>
    <col min="2" max="2" width="12.8515625" style="0" customWidth="1"/>
    <col min="3" max="3" width="11.8515625" style="0" customWidth="1"/>
    <col min="4" max="4" width="11.421875" style="0" customWidth="1"/>
    <col min="5" max="6" width="10.57421875" style="0" customWidth="1"/>
    <col min="7" max="7" width="11.140625" style="0" customWidth="1"/>
    <col min="9" max="9" width="11.28125" style="0" customWidth="1"/>
    <col min="10" max="10" width="12.00390625" style="0" customWidth="1"/>
  </cols>
  <sheetData>
    <row r="1" spans="1:12" ht="15">
      <c r="A1" s="202" t="s">
        <v>102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</row>
    <row r="4" spans="1:15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199"/>
      <c r="L5" s="213"/>
      <c r="N5" s="142" t="s">
        <v>54</v>
      </c>
      <c r="O5" s="137" t="s">
        <v>61</v>
      </c>
    </row>
    <row r="6" spans="1:15" ht="15">
      <c r="A6" s="52" t="s">
        <v>7</v>
      </c>
      <c r="B6" s="16">
        <v>108016</v>
      </c>
      <c r="C6" s="26">
        <f aca="true" t="shared" si="0" ref="C6:C12">B6/J6*100</f>
        <v>98.83429407997072</v>
      </c>
      <c r="D6" s="134">
        <v>950</v>
      </c>
      <c r="E6" s="26">
        <f>B6/D6</f>
        <v>113.70105263157895</v>
      </c>
      <c r="F6" s="27">
        <f aca="true" t="shared" si="1" ref="F6:F26">E6-H6</f>
        <v>0.0010526315789434193</v>
      </c>
      <c r="G6" s="28">
        <f aca="true" t="shared" si="2" ref="G6:G14">E6-I6</f>
        <v>4.401052631578949</v>
      </c>
      <c r="H6" s="143">
        <v>113.7</v>
      </c>
      <c r="I6" s="144">
        <v>109.3</v>
      </c>
      <c r="J6" s="188">
        <v>109290</v>
      </c>
      <c r="K6" s="193">
        <f>D6-L6</f>
        <v>-50</v>
      </c>
      <c r="L6" s="190">
        <v>1000</v>
      </c>
      <c r="M6" s="163"/>
      <c r="N6" s="170">
        <v>1000</v>
      </c>
      <c r="O6" s="115">
        <f aca="true" t="shared" si="3" ref="O6:O26">D6-N6</f>
        <v>-50</v>
      </c>
    </row>
    <row r="7" spans="1:15" ht="15">
      <c r="A7" s="52" t="s">
        <v>8</v>
      </c>
      <c r="B7" s="16">
        <v>128123</v>
      </c>
      <c r="C7" s="26">
        <f t="shared" si="0"/>
        <v>109.1625557003979</v>
      </c>
      <c r="D7" s="134">
        <v>1132</v>
      </c>
      <c r="E7" s="26">
        <f aca="true" t="shared" si="4" ref="E7:E26">B7/D7</f>
        <v>113.18286219081273</v>
      </c>
      <c r="F7" s="27">
        <f t="shared" si="1"/>
        <v>1.4828621908127246</v>
      </c>
      <c r="G7" s="28">
        <f t="shared" si="2"/>
        <v>11.082862190812733</v>
      </c>
      <c r="H7" s="143">
        <v>111.7</v>
      </c>
      <c r="I7" s="144">
        <v>102.1</v>
      </c>
      <c r="J7" s="188">
        <v>117369</v>
      </c>
      <c r="K7" s="193">
        <f aca="true" t="shared" si="5" ref="K7:K22">D7-L7</f>
        <v>-18</v>
      </c>
      <c r="L7" s="190">
        <v>1150</v>
      </c>
      <c r="M7" s="163"/>
      <c r="N7" s="170">
        <v>1145</v>
      </c>
      <c r="O7" s="115">
        <f t="shared" si="3"/>
        <v>-13</v>
      </c>
    </row>
    <row r="8" spans="1:15" ht="15">
      <c r="A8" s="52" t="s">
        <v>9</v>
      </c>
      <c r="B8" s="16">
        <v>129663</v>
      </c>
      <c r="C8" s="26">
        <f t="shared" si="0"/>
        <v>113.69957909505437</v>
      </c>
      <c r="D8" s="134">
        <v>778</v>
      </c>
      <c r="E8" s="26">
        <f t="shared" si="4"/>
        <v>166.66195372750641</v>
      </c>
      <c r="F8" s="27">
        <f t="shared" si="1"/>
        <v>1.8619537275064033</v>
      </c>
      <c r="G8" s="28">
        <f t="shared" si="2"/>
        <v>20.06195372750642</v>
      </c>
      <c r="H8" s="143">
        <v>164.8</v>
      </c>
      <c r="I8" s="144">
        <v>146.6</v>
      </c>
      <c r="J8" s="188">
        <v>114040</v>
      </c>
      <c r="K8" s="193">
        <f t="shared" si="5"/>
        <v>0</v>
      </c>
      <c r="L8" s="190">
        <v>778</v>
      </c>
      <c r="M8" s="163"/>
      <c r="N8" s="170">
        <v>778</v>
      </c>
      <c r="O8" s="115">
        <f t="shared" si="3"/>
        <v>0</v>
      </c>
    </row>
    <row r="9" spans="1:15" ht="15">
      <c r="A9" s="52" t="s">
        <v>10</v>
      </c>
      <c r="B9" s="135">
        <v>95205</v>
      </c>
      <c r="C9" s="26">
        <f t="shared" si="0"/>
        <v>115.93399902581587</v>
      </c>
      <c r="D9" s="134">
        <v>1075</v>
      </c>
      <c r="E9" s="26">
        <f t="shared" si="4"/>
        <v>88.56279069767442</v>
      </c>
      <c r="F9" s="27">
        <f t="shared" si="1"/>
        <v>-3.137209302325587</v>
      </c>
      <c r="G9" s="28">
        <f t="shared" si="2"/>
        <v>10.762790697674419</v>
      </c>
      <c r="H9" s="145">
        <v>91.7</v>
      </c>
      <c r="I9" s="144">
        <v>77.8</v>
      </c>
      <c r="J9" s="188">
        <v>82120</v>
      </c>
      <c r="K9" s="193">
        <f t="shared" si="5"/>
        <v>20</v>
      </c>
      <c r="L9" s="190">
        <v>1055</v>
      </c>
      <c r="M9" s="163"/>
      <c r="N9" s="170">
        <v>1075</v>
      </c>
      <c r="O9" s="115">
        <f t="shared" si="3"/>
        <v>0</v>
      </c>
    </row>
    <row r="10" spans="1:15" ht="15">
      <c r="A10" s="52" t="s">
        <v>11</v>
      </c>
      <c r="B10" s="16">
        <v>149985</v>
      </c>
      <c r="C10" s="26">
        <f t="shared" si="0"/>
        <v>108.23068430281644</v>
      </c>
      <c r="D10" s="134">
        <v>1200</v>
      </c>
      <c r="E10" s="26">
        <f t="shared" si="4"/>
        <v>124.9875</v>
      </c>
      <c r="F10" s="27">
        <f t="shared" si="1"/>
        <v>-0.4125000000000085</v>
      </c>
      <c r="G10" s="28">
        <f t="shared" si="2"/>
        <v>9.887500000000003</v>
      </c>
      <c r="H10" s="143">
        <v>125.4</v>
      </c>
      <c r="I10" s="144">
        <v>115.1</v>
      </c>
      <c r="J10" s="188">
        <v>138579</v>
      </c>
      <c r="K10" s="193">
        <f t="shared" si="5"/>
        <v>0</v>
      </c>
      <c r="L10" s="190">
        <v>1200</v>
      </c>
      <c r="M10" s="163"/>
      <c r="N10" s="170">
        <v>1200</v>
      </c>
      <c r="O10" s="115">
        <f t="shared" si="3"/>
        <v>0</v>
      </c>
    </row>
    <row r="11" spans="1:15" ht="15">
      <c r="A11" s="52" t="s">
        <v>41</v>
      </c>
      <c r="B11" s="16">
        <v>246506</v>
      </c>
      <c r="C11" s="26">
        <f>B11/J11*100</f>
        <v>103.51697175084303</v>
      </c>
      <c r="D11" s="134">
        <v>2155</v>
      </c>
      <c r="E11" s="26">
        <f t="shared" si="4"/>
        <v>114.38793503480278</v>
      </c>
      <c r="F11" s="27">
        <f t="shared" si="1"/>
        <v>1.2879350348027856</v>
      </c>
      <c r="G11" s="28">
        <f t="shared" si="2"/>
        <v>2.2879350348027856</v>
      </c>
      <c r="H11" s="143">
        <v>113.1</v>
      </c>
      <c r="I11" s="144">
        <v>112.1</v>
      </c>
      <c r="J11" s="188">
        <v>238131</v>
      </c>
      <c r="K11" s="193">
        <f t="shared" si="5"/>
        <v>31</v>
      </c>
      <c r="L11" s="190">
        <v>2124</v>
      </c>
      <c r="M11" s="163"/>
      <c r="N11" s="170">
        <v>2144</v>
      </c>
      <c r="O11" s="115">
        <f t="shared" si="3"/>
        <v>11</v>
      </c>
    </row>
    <row r="12" spans="1:15" ht="15">
      <c r="A12" s="52" t="s">
        <v>12</v>
      </c>
      <c r="B12" s="16">
        <v>47467</v>
      </c>
      <c r="C12" s="26">
        <f t="shared" si="0"/>
        <v>107.23855138603349</v>
      </c>
      <c r="D12" s="134">
        <v>420</v>
      </c>
      <c r="E12" s="26">
        <f t="shared" si="4"/>
        <v>113.01666666666667</v>
      </c>
      <c r="F12" s="27">
        <f t="shared" si="1"/>
        <v>-1.6833333333333371</v>
      </c>
      <c r="G12" s="28">
        <f t="shared" si="2"/>
        <v>7.61666666666666</v>
      </c>
      <c r="H12" s="143">
        <v>114.7</v>
      </c>
      <c r="I12" s="144">
        <v>105.4</v>
      </c>
      <c r="J12" s="188">
        <v>44263</v>
      </c>
      <c r="K12" s="193">
        <f t="shared" si="5"/>
        <v>0</v>
      </c>
      <c r="L12" s="191">
        <v>420</v>
      </c>
      <c r="M12" s="164"/>
      <c r="N12" s="170">
        <v>420</v>
      </c>
      <c r="O12" s="115">
        <f t="shared" si="3"/>
        <v>0</v>
      </c>
    </row>
    <row r="13" spans="1:15" ht="15">
      <c r="A13" s="52" t="s">
        <v>13</v>
      </c>
      <c r="B13" s="16">
        <v>237337</v>
      </c>
      <c r="C13" s="26">
        <f>B13/J13*100</f>
        <v>118.20631331493858</v>
      </c>
      <c r="D13" s="134">
        <v>1750</v>
      </c>
      <c r="E13" s="26">
        <f t="shared" si="4"/>
        <v>135.62114285714287</v>
      </c>
      <c r="F13" s="27">
        <f t="shared" si="1"/>
        <v>2.2211428571428655</v>
      </c>
      <c r="G13" s="28">
        <f t="shared" si="2"/>
        <v>18.12114285714287</v>
      </c>
      <c r="H13" s="143">
        <v>133.4</v>
      </c>
      <c r="I13" s="144">
        <v>117.5</v>
      </c>
      <c r="J13" s="188">
        <v>200782</v>
      </c>
      <c r="K13" s="193">
        <f t="shared" si="5"/>
        <v>20</v>
      </c>
      <c r="L13" s="190">
        <v>1730</v>
      </c>
      <c r="M13" s="163"/>
      <c r="N13" s="170">
        <v>1735</v>
      </c>
      <c r="O13" s="115">
        <f t="shared" si="3"/>
        <v>15</v>
      </c>
    </row>
    <row r="14" spans="1:15" ht="15">
      <c r="A14" s="52" t="s">
        <v>14</v>
      </c>
      <c r="B14" s="16">
        <v>195671</v>
      </c>
      <c r="C14" s="26">
        <f aca="true" t="shared" si="6" ref="C14:C26">B14/J14*100</f>
        <v>101.34875457742649</v>
      </c>
      <c r="D14" s="134">
        <v>1700</v>
      </c>
      <c r="E14" s="26">
        <f t="shared" si="4"/>
        <v>115.10058823529411</v>
      </c>
      <c r="F14" s="27">
        <f t="shared" si="1"/>
        <v>0.7005882352941057</v>
      </c>
      <c r="G14" s="28">
        <f t="shared" si="2"/>
        <v>-1.1994117647058857</v>
      </c>
      <c r="H14" s="143">
        <v>114.4</v>
      </c>
      <c r="I14" s="144">
        <v>116.3</v>
      </c>
      <c r="J14" s="188">
        <v>193067</v>
      </c>
      <c r="K14" s="193">
        <f t="shared" si="5"/>
        <v>40</v>
      </c>
      <c r="L14" s="190">
        <v>1660</v>
      </c>
      <c r="M14" s="163"/>
      <c r="N14" s="170">
        <v>1700</v>
      </c>
      <c r="O14" s="115">
        <f t="shared" si="3"/>
        <v>0</v>
      </c>
    </row>
    <row r="15" spans="1:15" ht="15">
      <c r="A15" s="52" t="s">
        <v>38</v>
      </c>
      <c r="B15" s="16">
        <v>47090</v>
      </c>
      <c r="C15" s="26">
        <f t="shared" si="6"/>
        <v>112.36786217099768</v>
      </c>
      <c r="D15" s="134">
        <v>679</v>
      </c>
      <c r="E15" s="26">
        <f t="shared" si="4"/>
        <v>69.3519882179676</v>
      </c>
      <c r="F15" s="27">
        <f t="shared" si="1"/>
        <v>0.3519882179676017</v>
      </c>
      <c r="G15" s="28">
        <f>I15-E15</f>
        <v>-0.051988217967604555</v>
      </c>
      <c r="H15" s="143">
        <v>69</v>
      </c>
      <c r="I15" s="144">
        <v>69.3</v>
      </c>
      <c r="J15" s="188">
        <v>41907</v>
      </c>
      <c r="K15" s="193">
        <f t="shared" si="5"/>
        <v>74</v>
      </c>
      <c r="L15" s="190">
        <v>605</v>
      </c>
      <c r="M15" s="163"/>
      <c r="N15" s="170">
        <v>676</v>
      </c>
      <c r="O15" s="115">
        <f t="shared" si="3"/>
        <v>3</v>
      </c>
    </row>
    <row r="16" spans="1:15" ht="15">
      <c r="A16" s="52" t="s">
        <v>15</v>
      </c>
      <c r="B16" s="16">
        <v>104432</v>
      </c>
      <c r="C16" s="26">
        <f t="shared" si="6"/>
        <v>110.89495816166163</v>
      </c>
      <c r="D16" s="134">
        <v>795</v>
      </c>
      <c r="E16" s="26">
        <f t="shared" si="4"/>
        <v>131.36100628930816</v>
      </c>
      <c r="F16" s="27">
        <f t="shared" si="1"/>
        <v>1.2610062893081704</v>
      </c>
      <c r="G16" s="28">
        <f>E16-I16</f>
        <v>12.161006289308162</v>
      </c>
      <c r="H16" s="143">
        <v>130.1</v>
      </c>
      <c r="I16" s="144">
        <v>119.2</v>
      </c>
      <c r="J16" s="188">
        <v>94172</v>
      </c>
      <c r="K16" s="193">
        <f t="shared" si="5"/>
        <v>5</v>
      </c>
      <c r="L16" s="190">
        <v>790</v>
      </c>
      <c r="M16" s="163"/>
      <c r="N16" s="170">
        <v>795</v>
      </c>
      <c r="O16" s="115">
        <f t="shared" si="3"/>
        <v>0</v>
      </c>
    </row>
    <row r="17" spans="1:15" ht="15.75" customHeight="1">
      <c r="A17" s="83" t="s">
        <v>45</v>
      </c>
      <c r="B17" s="135">
        <v>54711</v>
      </c>
      <c r="C17" s="26">
        <f t="shared" si="6"/>
        <v>102.49920377690766</v>
      </c>
      <c r="D17" s="134">
        <v>489</v>
      </c>
      <c r="E17" s="26">
        <f t="shared" si="4"/>
        <v>111.88343558282209</v>
      </c>
      <c r="F17" s="27">
        <f t="shared" si="1"/>
        <v>9.283435582822094</v>
      </c>
      <c r="G17" s="28">
        <f>E17-I17</f>
        <v>2.2834355828220936</v>
      </c>
      <c r="H17" s="143">
        <v>102.6</v>
      </c>
      <c r="I17" s="144">
        <v>109.6</v>
      </c>
      <c r="J17" s="188">
        <v>53377</v>
      </c>
      <c r="K17" s="193">
        <f t="shared" si="5"/>
        <v>2</v>
      </c>
      <c r="L17" s="190">
        <v>487</v>
      </c>
      <c r="M17" s="163"/>
      <c r="N17" s="170">
        <v>493</v>
      </c>
      <c r="O17" s="115">
        <f t="shared" si="3"/>
        <v>-4</v>
      </c>
    </row>
    <row r="18" spans="1:15" ht="15">
      <c r="A18" s="54" t="s">
        <v>16</v>
      </c>
      <c r="B18" s="16">
        <v>118137</v>
      </c>
      <c r="C18" s="26">
        <f t="shared" si="6"/>
        <v>123.50967067433352</v>
      </c>
      <c r="D18" s="134">
        <v>997</v>
      </c>
      <c r="E18" s="26">
        <f t="shared" si="4"/>
        <v>118.4924774322969</v>
      </c>
      <c r="F18" s="27">
        <f t="shared" si="1"/>
        <v>-0.007522567703105665</v>
      </c>
      <c r="G18" s="28">
        <f>E18-I18</f>
        <v>11.3924774322969</v>
      </c>
      <c r="H18" s="143">
        <v>118.5</v>
      </c>
      <c r="I18" s="144">
        <v>107.1</v>
      </c>
      <c r="J18" s="188">
        <v>95650</v>
      </c>
      <c r="K18" s="193">
        <f t="shared" si="5"/>
        <v>104</v>
      </c>
      <c r="L18" s="190">
        <v>893</v>
      </c>
      <c r="M18" s="163"/>
      <c r="N18" s="170">
        <v>954</v>
      </c>
      <c r="O18" s="115">
        <f t="shared" si="3"/>
        <v>43</v>
      </c>
    </row>
    <row r="19" spans="1:15" ht="15">
      <c r="A19" s="52" t="s">
        <v>43</v>
      </c>
      <c r="B19" s="16">
        <v>160517</v>
      </c>
      <c r="C19" s="26">
        <f t="shared" si="6"/>
        <v>104.41827939502357</v>
      </c>
      <c r="D19" s="134">
        <v>1566</v>
      </c>
      <c r="E19" s="26">
        <f t="shared" si="4"/>
        <v>102.50127713920817</v>
      </c>
      <c r="F19" s="27">
        <f t="shared" si="1"/>
        <v>0.10127713920816461</v>
      </c>
      <c r="G19" s="28">
        <f>I19-E19</f>
        <v>-2.0012771392081703</v>
      </c>
      <c r="H19" s="147">
        <v>102.4</v>
      </c>
      <c r="I19" s="144">
        <v>100.5</v>
      </c>
      <c r="J19" s="188">
        <v>153725</v>
      </c>
      <c r="K19" s="193">
        <f t="shared" si="5"/>
        <v>54</v>
      </c>
      <c r="L19" s="190">
        <v>1512</v>
      </c>
      <c r="M19" s="163"/>
      <c r="N19" s="170">
        <v>1556</v>
      </c>
      <c r="O19" s="115">
        <f t="shared" si="3"/>
        <v>10</v>
      </c>
    </row>
    <row r="20" spans="1:15" ht="15">
      <c r="A20" s="54" t="s">
        <v>34</v>
      </c>
      <c r="B20" s="16"/>
      <c r="C20" s="26">
        <f t="shared" si="6"/>
        <v>0</v>
      </c>
      <c r="D20" s="134"/>
      <c r="E20" s="26" t="e">
        <f t="shared" si="4"/>
        <v>#DIV/0!</v>
      </c>
      <c r="F20" s="27" t="e">
        <f t="shared" si="1"/>
        <v>#DIV/0!</v>
      </c>
      <c r="G20" s="28" t="e">
        <f>I20-E20</f>
        <v>#DIV/0!</v>
      </c>
      <c r="H20" s="143"/>
      <c r="I20" s="144">
        <v>85.7</v>
      </c>
      <c r="J20" s="188">
        <v>60600</v>
      </c>
      <c r="K20" s="193">
        <f t="shared" si="5"/>
        <v>-707</v>
      </c>
      <c r="L20" s="190">
        <v>707</v>
      </c>
      <c r="M20" s="163"/>
      <c r="N20" s="170"/>
      <c r="O20" s="115">
        <f t="shared" si="3"/>
        <v>0</v>
      </c>
    </row>
    <row r="21" spans="1:15" ht="15">
      <c r="A21" s="52" t="s">
        <v>17</v>
      </c>
      <c r="B21" s="135">
        <v>24500</v>
      </c>
      <c r="C21" s="26">
        <f t="shared" si="6"/>
        <v>96.15384615384616</v>
      </c>
      <c r="D21" s="134">
        <v>280</v>
      </c>
      <c r="E21" s="26">
        <f t="shared" si="4"/>
        <v>87.5</v>
      </c>
      <c r="F21" s="27">
        <f t="shared" si="1"/>
        <v>-7</v>
      </c>
      <c r="G21" s="28">
        <f aca="true" t="shared" si="7" ref="G21:G26">E21-I21</f>
        <v>-3.5</v>
      </c>
      <c r="H21" s="143">
        <v>94.5</v>
      </c>
      <c r="I21" s="144">
        <v>91</v>
      </c>
      <c r="J21" s="188">
        <v>25480</v>
      </c>
      <c r="K21" s="193">
        <f t="shared" si="5"/>
        <v>0</v>
      </c>
      <c r="L21" s="190">
        <v>280</v>
      </c>
      <c r="M21" s="163"/>
      <c r="N21" s="170">
        <v>280</v>
      </c>
      <c r="O21" s="115">
        <f t="shared" si="3"/>
        <v>0</v>
      </c>
    </row>
    <row r="22" spans="1:15" ht="15.75" thickBot="1">
      <c r="A22" s="58" t="s">
        <v>76</v>
      </c>
      <c r="B22" s="132">
        <v>23000</v>
      </c>
      <c r="C22" s="29">
        <f t="shared" si="6"/>
        <v>97.87234042553192</v>
      </c>
      <c r="D22" s="133">
        <v>210</v>
      </c>
      <c r="E22" s="29">
        <f t="shared" si="4"/>
        <v>109.52380952380952</v>
      </c>
      <c r="F22" s="27">
        <f t="shared" si="1"/>
        <v>1.5238095238095184</v>
      </c>
      <c r="G22" s="28">
        <f t="shared" si="7"/>
        <v>-2.3761904761904873</v>
      </c>
      <c r="H22" s="148">
        <v>108</v>
      </c>
      <c r="I22" s="149">
        <v>111.9</v>
      </c>
      <c r="J22" s="189">
        <v>23500</v>
      </c>
      <c r="K22" s="193">
        <f t="shared" si="5"/>
        <v>0</v>
      </c>
      <c r="L22" s="192">
        <v>210</v>
      </c>
      <c r="M22" s="165"/>
      <c r="N22" s="170">
        <v>210</v>
      </c>
      <c r="O22" s="121">
        <f t="shared" si="3"/>
        <v>0</v>
      </c>
    </row>
    <row r="23" spans="1:15" ht="15.75" thickBot="1">
      <c r="A23" s="99" t="s">
        <v>19</v>
      </c>
      <c r="B23" s="31">
        <f>SUM(B6:B22)</f>
        <v>1870360</v>
      </c>
      <c r="C23" s="32">
        <f t="shared" si="6"/>
        <v>104.72035528640824</v>
      </c>
      <c r="D23" s="175">
        <f>SUM(D6:D22)</f>
        <v>16176</v>
      </c>
      <c r="E23" s="32">
        <f t="shared" si="4"/>
        <v>115.62561819980218</v>
      </c>
      <c r="F23" s="32">
        <f t="shared" si="1"/>
        <v>0.6256181998021759</v>
      </c>
      <c r="G23" s="33">
        <f t="shared" si="7"/>
        <v>8.025618199802182</v>
      </c>
      <c r="H23" s="150">
        <v>115</v>
      </c>
      <c r="I23" s="151">
        <v>107.6</v>
      </c>
      <c r="J23" s="152">
        <f>SUM(J6:J22)</f>
        <v>1786052</v>
      </c>
      <c r="K23" s="101">
        <f>D23-L23</f>
        <v>-425</v>
      </c>
      <c r="L23" s="166">
        <f>SUM(L6:L22)</f>
        <v>16601</v>
      </c>
      <c r="M23" s="163"/>
      <c r="N23" s="172">
        <f>SUM(N6:N22)</f>
        <v>16161</v>
      </c>
      <c r="O23" s="115">
        <f t="shared" si="3"/>
        <v>15</v>
      </c>
    </row>
    <row r="24" spans="1:15" ht="15">
      <c r="A24" s="56" t="s">
        <v>26</v>
      </c>
      <c r="B24" s="18">
        <v>51242</v>
      </c>
      <c r="C24" s="40">
        <f t="shared" si="6"/>
        <v>104.11866300924515</v>
      </c>
      <c r="D24" s="177">
        <v>579</v>
      </c>
      <c r="E24" s="41">
        <f t="shared" si="4"/>
        <v>88.50086355785838</v>
      </c>
      <c r="F24" s="41">
        <f t="shared" si="1"/>
        <v>0.5008635578583807</v>
      </c>
      <c r="G24" s="41">
        <f t="shared" si="7"/>
        <v>3.5008635578583807</v>
      </c>
      <c r="H24" s="155">
        <v>88</v>
      </c>
      <c r="I24" s="155">
        <v>85</v>
      </c>
      <c r="J24" s="156">
        <v>49215</v>
      </c>
      <c r="K24" s="79">
        <f>D24-L24</f>
        <v>0</v>
      </c>
      <c r="L24" s="168">
        <v>579</v>
      </c>
      <c r="M24" s="163"/>
      <c r="N24" s="170">
        <v>579</v>
      </c>
      <c r="O24" s="115">
        <f t="shared" si="3"/>
        <v>0</v>
      </c>
    </row>
    <row r="25" spans="1:15" ht="15.75" customHeight="1" thickBot="1">
      <c r="A25" s="136" t="s">
        <v>86</v>
      </c>
      <c r="B25" s="23">
        <v>36154</v>
      </c>
      <c r="C25" s="29">
        <f t="shared" si="6"/>
        <v>121.74293699700307</v>
      </c>
      <c r="D25" s="178">
        <v>359</v>
      </c>
      <c r="E25" s="42">
        <f t="shared" si="4"/>
        <v>100.70752089136491</v>
      </c>
      <c r="F25" s="27">
        <f t="shared" si="1"/>
        <v>3.207520891364908</v>
      </c>
      <c r="G25" s="27">
        <f t="shared" si="7"/>
        <v>7.807520891364902</v>
      </c>
      <c r="H25" s="157">
        <v>97.5</v>
      </c>
      <c r="I25" s="157">
        <v>92.9</v>
      </c>
      <c r="J25" s="158">
        <v>29697</v>
      </c>
      <c r="K25" s="82">
        <f>D25-L25</f>
        <v>6</v>
      </c>
      <c r="L25" s="169">
        <v>353</v>
      </c>
      <c r="M25" s="163"/>
      <c r="N25" s="170">
        <v>348</v>
      </c>
      <c r="O25" s="115">
        <f t="shared" si="3"/>
        <v>11</v>
      </c>
    </row>
    <row r="26" spans="1:15" ht="15.75" thickBot="1">
      <c r="A26" s="43" t="s">
        <v>20</v>
      </c>
      <c r="B26" s="36">
        <f>SUM(B23:B25)</f>
        <v>1957756</v>
      </c>
      <c r="C26" s="44">
        <f t="shared" si="6"/>
        <v>104.97553840181367</v>
      </c>
      <c r="D26" s="161">
        <f>SUM(D23:D25)</f>
        <v>17114</v>
      </c>
      <c r="E26" s="32">
        <f t="shared" si="4"/>
        <v>114.3949982470492</v>
      </c>
      <c r="F26" s="44">
        <f t="shared" si="1"/>
        <v>0.6949982470491989</v>
      </c>
      <c r="G26" s="45">
        <f t="shared" si="7"/>
        <v>8.194998247049199</v>
      </c>
      <c r="H26" s="159">
        <v>113.7</v>
      </c>
      <c r="I26" s="160">
        <v>106.2</v>
      </c>
      <c r="J26" s="161">
        <f>SUM(J23:J25)</f>
        <v>1864964</v>
      </c>
      <c r="K26" s="35">
        <f>D26-L26</f>
        <v>-419</v>
      </c>
      <c r="L26" s="161">
        <f>L23+L24+L25</f>
        <v>17533</v>
      </c>
      <c r="M26" s="163"/>
      <c r="N26" s="173">
        <f>SUM(N23:N25)</f>
        <v>17088</v>
      </c>
      <c r="O26" s="115">
        <f t="shared" si="3"/>
        <v>26</v>
      </c>
    </row>
    <row r="27" spans="1:12" ht="15">
      <c r="A27" s="46"/>
      <c r="B27" s="47" t="s">
        <v>25</v>
      </c>
      <c r="C27" s="46"/>
      <c r="D27" s="46"/>
      <c r="E27" s="46"/>
      <c r="F27" s="48"/>
      <c r="G27" s="46"/>
      <c r="H27" s="49"/>
      <c r="I27" s="48"/>
      <c r="J27" s="50"/>
      <c r="K27" s="48"/>
      <c r="L27" s="48"/>
    </row>
    <row r="28" spans="1:12" ht="15">
      <c r="A28" s="85" t="s">
        <v>65</v>
      </c>
      <c r="B28" s="46"/>
      <c r="C28" s="46"/>
      <c r="D28" s="20">
        <f>L26</f>
        <v>17533</v>
      </c>
      <c r="E28" s="86"/>
      <c r="F28" s="48"/>
      <c r="G28" s="46"/>
      <c r="H28" s="87"/>
      <c r="I28" s="46">
        <v>2017</v>
      </c>
      <c r="J28" s="48">
        <v>2017</v>
      </c>
      <c r="K28" s="48"/>
      <c r="L28" s="48">
        <v>2017</v>
      </c>
    </row>
    <row r="29" spans="1:12" ht="15">
      <c r="A29" s="88" t="s">
        <v>21</v>
      </c>
      <c r="B29" s="86"/>
      <c r="C29" s="86"/>
      <c r="D29" s="20">
        <f>N26</f>
        <v>17088</v>
      </c>
      <c r="E29" s="46"/>
      <c r="F29" s="89"/>
      <c r="G29" s="86"/>
      <c r="H29" s="87"/>
      <c r="I29" s="90"/>
      <c r="J29" s="90"/>
      <c r="K29" s="90"/>
      <c r="L29" s="90"/>
    </row>
    <row r="30" spans="1:12" ht="15">
      <c r="A30" s="91" t="s">
        <v>22</v>
      </c>
      <c r="B30" s="91"/>
      <c r="C30" s="91"/>
      <c r="D30" s="92"/>
      <c r="E30" s="86"/>
      <c r="F30" s="90"/>
      <c r="G30" s="86"/>
      <c r="H30" s="87"/>
      <c r="I30" s="90"/>
      <c r="J30" s="90"/>
      <c r="K30" s="90"/>
      <c r="L30" s="90"/>
    </row>
    <row r="31" spans="1:12" ht="15">
      <c r="A31" s="4" t="s">
        <v>23</v>
      </c>
      <c r="B31" s="93"/>
      <c r="C31" s="93"/>
      <c r="D31" s="94">
        <f>D26-D28</f>
        <v>-419</v>
      </c>
      <c r="E31" s="88"/>
      <c r="F31" s="88"/>
      <c r="G31" s="95"/>
      <c r="H31" s="96"/>
      <c r="I31" s="97"/>
      <c r="J31" s="95"/>
      <c r="K31" s="98"/>
      <c r="L31" s="98"/>
    </row>
    <row r="32" spans="1:12" ht="15">
      <c r="A32" s="4" t="s">
        <v>24</v>
      </c>
      <c r="B32" s="93"/>
      <c r="C32" s="93"/>
      <c r="D32" s="94">
        <f>D26-D29</f>
        <v>26</v>
      </c>
      <c r="E32" s="86"/>
      <c r="F32" s="98"/>
      <c r="G32" s="86"/>
      <c r="H32" s="87"/>
      <c r="I32" s="98" t="s">
        <v>35</v>
      </c>
      <c r="J32" s="98"/>
      <c r="K32" s="98"/>
      <c r="L32" s="98"/>
    </row>
  </sheetData>
  <sheetProtection/>
  <mergeCells count="14">
    <mergeCell ref="N4:O4"/>
    <mergeCell ref="A1:L2"/>
    <mergeCell ref="A3:A5"/>
    <mergeCell ref="B3:B5"/>
    <mergeCell ref="C3:C5"/>
    <mergeCell ref="D3:D5"/>
    <mergeCell ref="E3:E5"/>
    <mergeCell ref="H3:H5"/>
    <mergeCell ref="I3:I5"/>
    <mergeCell ref="J3:J5"/>
    <mergeCell ref="K3:K5"/>
    <mergeCell ref="L3:L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38.57421875" style="0" customWidth="1"/>
    <col min="2" max="2" width="11.28125" style="0" customWidth="1"/>
    <col min="10" max="10" width="12.140625" style="0" customWidth="1"/>
  </cols>
  <sheetData>
    <row r="1" spans="1:12" ht="15">
      <c r="A1" s="202" t="s">
        <v>103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</row>
    <row r="4" spans="1:15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199"/>
      <c r="L5" s="213"/>
      <c r="N5" s="142" t="s">
        <v>54</v>
      </c>
      <c r="O5" s="137" t="s">
        <v>61</v>
      </c>
    </row>
    <row r="6" spans="1:15" ht="15">
      <c r="A6" s="52" t="s">
        <v>7</v>
      </c>
      <c r="B6" s="16">
        <v>103471</v>
      </c>
      <c r="C6" s="26">
        <f aca="true" t="shared" si="0" ref="C6:C12">B6/J6*100</f>
        <v>89.90051696424692</v>
      </c>
      <c r="D6" s="134">
        <v>923</v>
      </c>
      <c r="E6" s="26">
        <f>B6/D6</f>
        <v>112.10292524377031</v>
      </c>
      <c r="F6" s="27">
        <f aca="true" t="shared" si="1" ref="F6:F26">E6-H6</f>
        <v>-1.5970747562296879</v>
      </c>
      <c r="G6" s="28">
        <f aca="true" t="shared" si="2" ref="G6:G14">E6-I6</f>
        <v>-2.9970747562296793</v>
      </c>
      <c r="H6" s="143">
        <v>113.7</v>
      </c>
      <c r="I6" s="144">
        <v>115.1</v>
      </c>
      <c r="J6" s="188">
        <v>115095</v>
      </c>
      <c r="K6" s="193">
        <f>D6-L6</f>
        <v>-77</v>
      </c>
      <c r="L6" s="190">
        <v>1000</v>
      </c>
      <c r="M6" s="163"/>
      <c r="N6" s="170">
        <v>950</v>
      </c>
      <c r="O6" s="115">
        <f aca="true" t="shared" si="3" ref="O6:O26">D6-N6</f>
        <v>-27</v>
      </c>
    </row>
    <row r="7" spans="1:15" ht="15">
      <c r="A7" s="52" t="s">
        <v>8</v>
      </c>
      <c r="B7" s="16">
        <v>130651</v>
      </c>
      <c r="C7" s="26">
        <f t="shared" si="0"/>
        <v>111.15828341954806</v>
      </c>
      <c r="D7" s="134">
        <v>1123</v>
      </c>
      <c r="E7" s="26">
        <f aca="true" t="shared" si="4" ref="E7:E26">B7/D7</f>
        <v>116.34105075690115</v>
      </c>
      <c r="F7" s="27">
        <f t="shared" si="1"/>
        <v>3.1410507569011514</v>
      </c>
      <c r="G7" s="28">
        <f t="shared" si="2"/>
        <v>10.941050756901149</v>
      </c>
      <c r="H7" s="143">
        <v>113.2</v>
      </c>
      <c r="I7" s="144">
        <v>105.4</v>
      </c>
      <c r="J7" s="188">
        <v>117536</v>
      </c>
      <c r="K7" s="193">
        <f aca="true" t="shared" si="5" ref="K7:K22">D7-L7</f>
        <v>8</v>
      </c>
      <c r="L7" s="190">
        <v>1115</v>
      </c>
      <c r="M7" s="163"/>
      <c r="N7" s="170">
        <v>1132</v>
      </c>
      <c r="O7" s="115">
        <f t="shared" si="3"/>
        <v>-9</v>
      </c>
    </row>
    <row r="8" spans="1:15" ht="15">
      <c r="A8" s="52" t="s">
        <v>9</v>
      </c>
      <c r="B8" s="16">
        <v>128719</v>
      </c>
      <c r="C8" s="26">
        <f t="shared" si="0"/>
        <v>112.33298716259262</v>
      </c>
      <c r="D8" s="134">
        <v>778</v>
      </c>
      <c r="E8" s="26">
        <f t="shared" si="4"/>
        <v>165.44858611825194</v>
      </c>
      <c r="F8" s="27">
        <f t="shared" si="1"/>
        <v>-1.25141388174805</v>
      </c>
      <c r="G8" s="28">
        <f t="shared" si="2"/>
        <v>18.148586118251927</v>
      </c>
      <c r="H8" s="143">
        <v>166.7</v>
      </c>
      <c r="I8" s="144">
        <v>147.3</v>
      </c>
      <c r="J8" s="188">
        <v>114587</v>
      </c>
      <c r="K8" s="193">
        <f t="shared" si="5"/>
        <v>0</v>
      </c>
      <c r="L8" s="190">
        <v>778</v>
      </c>
      <c r="M8" s="163"/>
      <c r="N8" s="170">
        <v>778</v>
      </c>
      <c r="O8" s="115">
        <f t="shared" si="3"/>
        <v>0</v>
      </c>
    </row>
    <row r="9" spans="1:15" ht="15">
      <c r="A9" s="52" t="s">
        <v>10</v>
      </c>
      <c r="B9" s="135">
        <v>89565</v>
      </c>
      <c r="C9" s="26">
        <f t="shared" si="0"/>
        <v>109.39236641221375</v>
      </c>
      <c r="D9" s="134">
        <v>1070</v>
      </c>
      <c r="E9" s="26">
        <f t="shared" si="4"/>
        <v>83.70560747663552</v>
      </c>
      <c r="F9" s="27">
        <f t="shared" si="1"/>
        <v>-4.894392523364473</v>
      </c>
      <c r="G9" s="28">
        <f t="shared" si="2"/>
        <v>6.105607476635527</v>
      </c>
      <c r="H9" s="145">
        <v>88.6</v>
      </c>
      <c r="I9" s="144">
        <v>77.6</v>
      </c>
      <c r="J9" s="188">
        <v>81875</v>
      </c>
      <c r="K9" s="193">
        <f t="shared" si="5"/>
        <v>15</v>
      </c>
      <c r="L9" s="190">
        <v>1055</v>
      </c>
      <c r="M9" s="163"/>
      <c r="N9" s="170">
        <v>1075</v>
      </c>
      <c r="O9" s="115">
        <f t="shared" si="3"/>
        <v>-5</v>
      </c>
    </row>
    <row r="10" spans="1:15" ht="15">
      <c r="A10" s="52" t="s">
        <v>11</v>
      </c>
      <c r="B10" s="16">
        <v>148955</v>
      </c>
      <c r="C10" s="26">
        <f t="shared" si="0"/>
        <v>105.19940957533211</v>
      </c>
      <c r="D10" s="134">
        <v>1200</v>
      </c>
      <c r="E10" s="26">
        <f t="shared" si="4"/>
        <v>124.12916666666666</v>
      </c>
      <c r="F10" s="27">
        <f t="shared" si="1"/>
        <v>-0.8708333333333371</v>
      </c>
      <c r="G10" s="28">
        <f t="shared" si="2"/>
        <v>6.129166666666663</v>
      </c>
      <c r="H10" s="143">
        <v>125</v>
      </c>
      <c r="I10" s="144">
        <v>118</v>
      </c>
      <c r="J10" s="188">
        <v>141593</v>
      </c>
      <c r="K10" s="193">
        <f t="shared" si="5"/>
        <v>0</v>
      </c>
      <c r="L10" s="190">
        <v>1200</v>
      </c>
      <c r="M10" s="163"/>
      <c r="N10" s="170">
        <v>1200</v>
      </c>
      <c r="O10" s="115">
        <f t="shared" si="3"/>
        <v>0</v>
      </c>
    </row>
    <row r="11" spans="1:15" ht="15">
      <c r="A11" s="52" t="s">
        <v>41</v>
      </c>
      <c r="B11" s="16">
        <v>244703</v>
      </c>
      <c r="C11" s="26">
        <f>B11/J11*100</f>
        <v>102.6434452875617</v>
      </c>
      <c r="D11" s="134">
        <v>2154</v>
      </c>
      <c r="E11" s="26">
        <f t="shared" si="4"/>
        <v>113.60399257195914</v>
      </c>
      <c r="F11" s="27">
        <f t="shared" si="1"/>
        <v>-0.7960074280408662</v>
      </c>
      <c r="G11" s="28">
        <f t="shared" si="2"/>
        <v>1.4039925719591366</v>
      </c>
      <c r="H11" s="143">
        <v>114.4</v>
      </c>
      <c r="I11" s="144">
        <v>112.2</v>
      </c>
      <c r="J11" s="188">
        <v>238401</v>
      </c>
      <c r="K11" s="193">
        <f t="shared" si="5"/>
        <v>29</v>
      </c>
      <c r="L11" s="190">
        <v>2125</v>
      </c>
      <c r="M11" s="163"/>
      <c r="N11" s="170">
        <v>2155</v>
      </c>
      <c r="O11" s="115">
        <f t="shared" si="3"/>
        <v>-1</v>
      </c>
    </row>
    <row r="12" spans="1:15" ht="15">
      <c r="A12" s="52" t="s">
        <v>12</v>
      </c>
      <c r="B12" s="16">
        <v>48332</v>
      </c>
      <c r="C12" s="26">
        <f t="shared" si="0"/>
        <v>115.72092132356462</v>
      </c>
      <c r="D12" s="134">
        <v>420</v>
      </c>
      <c r="E12" s="26">
        <f t="shared" si="4"/>
        <v>115.07619047619048</v>
      </c>
      <c r="F12" s="27">
        <f t="shared" si="1"/>
        <v>2.076190476190476</v>
      </c>
      <c r="G12" s="28">
        <f t="shared" si="2"/>
        <v>15.67619047619047</v>
      </c>
      <c r="H12" s="143">
        <v>113</v>
      </c>
      <c r="I12" s="144">
        <v>99.4</v>
      </c>
      <c r="J12" s="188">
        <v>41766</v>
      </c>
      <c r="K12" s="193">
        <f t="shared" si="5"/>
        <v>0</v>
      </c>
      <c r="L12" s="191">
        <v>420</v>
      </c>
      <c r="M12" s="164"/>
      <c r="N12" s="170">
        <v>420</v>
      </c>
      <c r="O12" s="115">
        <f t="shared" si="3"/>
        <v>0</v>
      </c>
    </row>
    <row r="13" spans="1:15" ht="15">
      <c r="A13" s="52" t="s">
        <v>13</v>
      </c>
      <c r="B13" s="16">
        <v>237337</v>
      </c>
      <c r="C13" s="26">
        <f>B13/J13*100</f>
        <v>118.18688842964917</v>
      </c>
      <c r="D13" s="134">
        <v>1750</v>
      </c>
      <c r="E13" s="26">
        <f t="shared" si="4"/>
        <v>135.62114285714287</v>
      </c>
      <c r="F13" s="27">
        <f t="shared" si="1"/>
        <v>0.021142857142876892</v>
      </c>
      <c r="G13" s="28">
        <f t="shared" si="2"/>
        <v>19.521142857142877</v>
      </c>
      <c r="H13" s="143">
        <v>135.6</v>
      </c>
      <c r="I13" s="144">
        <v>116.1</v>
      </c>
      <c r="J13" s="188">
        <v>200815</v>
      </c>
      <c r="K13" s="193">
        <f t="shared" si="5"/>
        <v>20</v>
      </c>
      <c r="L13" s="190">
        <v>1730</v>
      </c>
      <c r="M13" s="163"/>
      <c r="N13" s="170">
        <v>1750</v>
      </c>
      <c r="O13" s="115">
        <f t="shared" si="3"/>
        <v>0</v>
      </c>
    </row>
    <row r="14" spans="1:15" ht="15">
      <c r="A14" s="52" t="s">
        <v>14</v>
      </c>
      <c r="B14" s="16">
        <v>195848</v>
      </c>
      <c r="C14" s="26">
        <f aca="true" t="shared" si="6" ref="C14:C26">B14/J14*100</f>
        <v>102.12277801821908</v>
      </c>
      <c r="D14" s="134">
        <v>1700</v>
      </c>
      <c r="E14" s="26">
        <f t="shared" si="4"/>
        <v>115.20470588235294</v>
      </c>
      <c r="F14" s="27">
        <f t="shared" si="1"/>
        <v>0.10470588235294542</v>
      </c>
      <c r="G14" s="28">
        <f t="shared" si="2"/>
        <v>-0.29529411764706026</v>
      </c>
      <c r="H14" s="143">
        <v>115.1</v>
      </c>
      <c r="I14" s="144">
        <v>115.5</v>
      </c>
      <c r="J14" s="188">
        <v>191777</v>
      </c>
      <c r="K14" s="193">
        <f t="shared" si="5"/>
        <v>40</v>
      </c>
      <c r="L14" s="190">
        <v>1660</v>
      </c>
      <c r="M14" s="163"/>
      <c r="N14" s="170">
        <v>1700</v>
      </c>
      <c r="O14" s="115">
        <f t="shared" si="3"/>
        <v>0</v>
      </c>
    </row>
    <row r="15" spans="1:15" ht="15">
      <c r="A15" s="52" t="s">
        <v>38</v>
      </c>
      <c r="B15" s="16">
        <v>47403</v>
      </c>
      <c r="C15" s="26">
        <f t="shared" si="6"/>
        <v>110.3575918424361</v>
      </c>
      <c r="D15" s="134">
        <v>674</v>
      </c>
      <c r="E15" s="26">
        <f t="shared" si="4"/>
        <v>70.33086053412462</v>
      </c>
      <c r="F15" s="27">
        <f t="shared" si="1"/>
        <v>0.9308605341246192</v>
      </c>
      <c r="G15" s="28">
        <f>I15-E15</f>
        <v>0.5691394658753808</v>
      </c>
      <c r="H15" s="143">
        <v>69.4</v>
      </c>
      <c r="I15" s="144">
        <v>70.9</v>
      </c>
      <c r="J15" s="188">
        <v>42954</v>
      </c>
      <c r="K15" s="193">
        <f t="shared" si="5"/>
        <v>68</v>
      </c>
      <c r="L15" s="190">
        <v>606</v>
      </c>
      <c r="M15" s="163"/>
      <c r="N15" s="170">
        <v>679</v>
      </c>
      <c r="O15" s="115">
        <f t="shared" si="3"/>
        <v>-5</v>
      </c>
    </row>
    <row r="16" spans="1:15" ht="15">
      <c r="A16" s="52" t="s">
        <v>15</v>
      </c>
      <c r="B16" s="16">
        <v>103292</v>
      </c>
      <c r="C16" s="26">
        <f t="shared" si="6"/>
        <v>109.70887191851388</v>
      </c>
      <c r="D16" s="134">
        <v>795</v>
      </c>
      <c r="E16" s="26">
        <f t="shared" si="4"/>
        <v>129.92704402515724</v>
      </c>
      <c r="F16" s="27">
        <f t="shared" si="1"/>
        <v>-1.4729559748427619</v>
      </c>
      <c r="G16" s="28">
        <f>E16-I16</f>
        <v>10.627044025157247</v>
      </c>
      <c r="H16" s="143">
        <v>131.4</v>
      </c>
      <c r="I16" s="144">
        <v>119.3</v>
      </c>
      <c r="J16" s="188">
        <v>94151</v>
      </c>
      <c r="K16" s="193">
        <f t="shared" si="5"/>
        <v>6</v>
      </c>
      <c r="L16" s="190">
        <v>789</v>
      </c>
      <c r="M16" s="163"/>
      <c r="N16" s="170">
        <v>795</v>
      </c>
      <c r="O16" s="115">
        <f t="shared" si="3"/>
        <v>0</v>
      </c>
    </row>
    <row r="17" spans="1:15" ht="15.75" customHeight="1">
      <c r="A17" s="83" t="s">
        <v>45</v>
      </c>
      <c r="B17" s="135">
        <v>50249</v>
      </c>
      <c r="C17" s="26">
        <f t="shared" si="6"/>
        <v>96.3695293621265</v>
      </c>
      <c r="D17" s="134">
        <v>489</v>
      </c>
      <c r="E17" s="26">
        <f t="shared" si="4"/>
        <v>102.75869120654397</v>
      </c>
      <c r="F17" s="27">
        <f t="shared" si="1"/>
        <v>-9.141308793456034</v>
      </c>
      <c r="G17" s="28">
        <f>E17-I17</f>
        <v>-3.8413087934560224</v>
      </c>
      <c r="H17" s="143">
        <v>111.9</v>
      </c>
      <c r="I17" s="144">
        <v>106.6</v>
      </c>
      <c r="J17" s="188">
        <v>52142</v>
      </c>
      <c r="K17" s="193">
        <f t="shared" si="5"/>
        <v>0</v>
      </c>
      <c r="L17" s="190">
        <v>489</v>
      </c>
      <c r="M17" s="163"/>
      <c r="N17" s="170">
        <v>489</v>
      </c>
      <c r="O17" s="115">
        <f t="shared" si="3"/>
        <v>0</v>
      </c>
    </row>
    <row r="18" spans="1:15" ht="15">
      <c r="A18" s="54" t="s">
        <v>16</v>
      </c>
      <c r="B18" s="16">
        <v>121289</v>
      </c>
      <c r="C18" s="26">
        <f t="shared" si="6"/>
        <v>129.3735533487643</v>
      </c>
      <c r="D18" s="134">
        <v>1049</v>
      </c>
      <c r="E18" s="26">
        <f t="shared" si="4"/>
        <v>115.62345090562441</v>
      </c>
      <c r="F18" s="27">
        <f t="shared" si="1"/>
        <v>-2.8765490943755907</v>
      </c>
      <c r="G18" s="28">
        <f>E18-I18</f>
        <v>10.423450905624406</v>
      </c>
      <c r="H18" s="143">
        <v>118.5</v>
      </c>
      <c r="I18" s="144">
        <v>105.2</v>
      </c>
      <c r="J18" s="188">
        <v>93751</v>
      </c>
      <c r="K18" s="193">
        <f t="shared" si="5"/>
        <v>158</v>
      </c>
      <c r="L18" s="190">
        <v>891</v>
      </c>
      <c r="M18" s="163"/>
      <c r="N18" s="170">
        <v>997</v>
      </c>
      <c r="O18" s="115">
        <f t="shared" si="3"/>
        <v>52</v>
      </c>
    </row>
    <row r="19" spans="1:15" ht="15">
      <c r="A19" s="52" t="s">
        <v>43</v>
      </c>
      <c r="B19" s="16">
        <v>161445</v>
      </c>
      <c r="C19" s="26">
        <f t="shared" si="6"/>
        <v>106.29493560875405</v>
      </c>
      <c r="D19" s="134">
        <v>1566</v>
      </c>
      <c r="E19" s="26">
        <f t="shared" si="4"/>
        <v>103.09386973180077</v>
      </c>
      <c r="F19" s="27">
        <f t="shared" si="1"/>
        <v>0.5938697318007655</v>
      </c>
      <c r="G19" s="28">
        <f>I19-E19</f>
        <v>-2.5938697318007655</v>
      </c>
      <c r="H19" s="147">
        <v>102.5</v>
      </c>
      <c r="I19" s="144">
        <v>100.5</v>
      </c>
      <c r="J19" s="188">
        <v>151884</v>
      </c>
      <c r="K19" s="193">
        <f>D19-L19</f>
        <v>54</v>
      </c>
      <c r="L19" s="190">
        <v>1512</v>
      </c>
      <c r="M19" s="163"/>
      <c r="N19" s="170">
        <v>1566</v>
      </c>
      <c r="O19" s="115">
        <f t="shared" si="3"/>
        <v>0</v>
      </c>
    </row>
    <row r="20" spans="1:15" ht="15">
      <c r="A20" s="54" t="s">
        <v>98</v>
      </c>
      <c r="B20" s="16"/>
      <c r="C20" s="26">
        <f t="shared" si="6"/>
        <v>0</v>
      </c>
      <c r="D20" s="134"/>
      <c r="E20" s="26" t="e">
        <f t="shared" si="4"/>
        <v>#DIV/0!</v>
      </c>
      <c r="F20" s="27" t="e">
        <f t="shared" si="1"/>
        <v>#DIV/0!</v>
      </c>
      <c r="G20" s="28" t="e">
        <f>I20-E20</f>
        <v>#DIV/0!</v>
      </c>
      <c r="H20" s="143"/>
      <c r="I20" s="144">
        <v>82.7</v>
      </c>
      <c r="J20" s="188">
        <v>58490</v>
      </c>
      <c r="K20" s="193">
        <f t="shared" si="5"/>
        <v>-707</v>
      </c>
      <c r="L20" s="190">
        <v>707</v>
      </c>
      <c r="M20" s="163"/>
      <c r="N20" s="170"/>
      <c r="O20" s="115">
        <f t="shared" si="3"/>
        <v>0</v>
      </c>
    </row>
    <row r="21" spans="1:15" ht="15">
      <c r="A21" s="52" t="s">
        <v>17</v>
      </c>
      <c r="B21" s="135">
        <v>26252</v>
      </c>
      <c r="C21" s="26">
        <f t="shared" si="6"/>
        <v>105.008</v>
      </c>
      <c r="D21" s="134">
        <v>280</v>
      </c>
      <c r="E21" s="26">
        <f t="shared" si="4"/>
        <v>93.75714285714285</v>
      </c>
      <c r="F21" s="27">
        <f t="shared" si="1"/>
        <v>6.257142857142853</v>
      </c>
      <c r="G21" s="28">
        <f aca="true" t="shared" si="7" ref="G21:G26">E21-I21</f>
        <v>4.4571428571428555</v>
      </c>
      <c r="H21" s="143">
        <v>87.5</v>
      </c>
      <c r="I21" s="144">
        <v>89.3</v>
      </c>
      <c r="J21" s="188">
        <v>25000</v>
      </c>
      <c r="K21" s="193">
        <f t="shared" si="5"/>
        <v>0</v>
      </c>
      <c r="L21" s="190">
        <v>280</v>
      </c>
      <c r="M21" s="163"/>
      <c r="N21" s="170">
        <v>280</v>
      </c>
      <c r="O21" s="115">
        <f t="shared" si="3"/>
        <v>0</v>
      </c>
    </row>
    <row r="22" spans="1:15" ht="15.75" thickBot="1">
      <c r="A22" s="58" t="s">
        <v>76</v>
      </c>
      <c r="B22" s="132">
        <v>24700</v>
      </c>
      <c r="C22" s="29">
        <f t="shared" si="6"/>
        <v>105.10638297872342</v>
      </c>
      <c r="D22" s="133">
        <v>210</v>
      </c>
      <c r="E22" s="29">
        <f t="shared" si="4"/>
        <v>117.61904761904762</v>
      </c>
      <c r="F22" s="27">
        <f t="shared" si="1"/>
        <v>8.11904761904762</v>
      </c>
      <c r="G22" s="28">
        <f t="shared" si="7"/>
        <v>5.719047619047615</v>
      </c>
      <c r="H22" s="148">
        <v>109.5</v>
      </c>
      <c r="I22" s="149">
        <v>111.9</v>
      </c>
      <c r="J22" s="189">
        <v>23500</v>
      </c>
      <c r="K22" s="193">
        <f t="shared" si="5"/>
        <v>0</v>
      </c>
      <c r="L22" s="192">
        <v>210</v>
      </c>
      <c r="M22" s="165"/>
      <c r="N22" s="170">
        <v>210</v>
      </c>
      <c r="O22" s="121">
        <f t="shared" si="3"/>
        <v>0</v>
      </c>
    </row>
    <row r="23" spans="1:15" ht="15.75" thickBot="1">
      <c r="A23" s="99" t="s">
        <v>19</v>
      </c>
      <c r="B23" s="31">
        <f>SUM(B6:B22)</f>
        <v>1862211</v>
      </c>
      <c r="C23" s="32">
        <f t="shared" si="6"/>
        <v>104.3070222263049</v>
      </c>
      <c r="D23" s="175">
        <f>SUM(D6:D22)</f>
        <v>16181</v>
      </c>
      <c r="E23" s="32">
        <f t="shared" si="4"/>
        <v>115.08627402509116</v>
      </c>
      <c r="F23" s="32">
        <f t="shared" si="1"/>
        <v>-0.5137259749088372</v>
      </c>
      <c r="G23" s="33">
        <f t="shared" si="7"/>
        <v>7.28627402509116</v>
      </c>
      <c r="H23" s="150">
        <v>115.6</v>
      </c>
      <c r="I23" s="151">
        <v>107.8</v>
      </c>
      <c r="J23" s="152">
        <f>SUM(J6:J22)</f>
        <v>1785317</v>
      </c>
      <c r="K23" s="101">
        <f>D23-L23</f>
        <v>-386</v>
      </c>
      <c r="L23" s="166">
        <f>SUM(L6:L22)</f>
        <v>16567</v>
      </c>
      <c r="M23" s="163"/>
      <c r="N23" s="172">
        <f>SUM(N6:N22)</f>
        <v>16176</v>
      </c>
      <c r="O23" s="115">
        <f t="shared" si="3"/>
        <v>5</v>
      </c>
    </row>
    <row r="24" spans="1:15" ht="15">
      <c r="A24" s="56" t="s">
        <v>26</v>
      </c>
      <c r="B24" s="18">
        <v>51242</v>
      </c>
      <c r="C24" s="40">
        <f t="shared" si="6"/>
        <v>102.90798088123067</v>
      </c>
      <c r="D24" s="177">
        <v>579</v>
      </c>
      <c r="E24" s="41">
        <f t="shared" si="4"/>
        <v>88.50086355785838</v>
      </c>
      <c r="F24" s="41">
        <f t="shared" si="1"/>
        <v>0.0008635578583806591</v>
      </c>
      <c r="G24" s="41">
        <f t="shared" si="7"/>
        <v>2.5008635578583807</v>
      </c>
      <c r="H24" s="155">
        <v>88.5</v>
      </c>
      <c r="I24" s="155">
        <v>86</v>
      </c>
      <c r="J24" s="156">
        <v>49794</v>
      </c>
      <c r="K24" s="79">
        <f>D24-L24</f>
        <v>0</v>
      </c>
      <c r="L24" s="168">
        <v>579</v>
      </c>
      <c r="M24" s="163"/>
      <c r="N24" s="170">
        <v>579</v>
      </c>
      <c r="O24" s="115">
        <f t="shared" si="3"/>
        <v>0</v>
      </c>
    </row>
    <row r="25" spans="1:15" ht="16.5" customHeight="1" thickBot="1">
      <c r="A25" s="136" t="s">
        <v>86</v>
      </c>
      <c r="B25" s="23">
        <v>36285</v>
      </c>
      <c r="C25" s="29">
        <f t="shared" si="6"/>
        <v>119.12344057780695</v>
      </c>
      <c r="D25" s="178">
        <v>366</v>
      </c>
      <c r="E25" s="42">
        <f t="shared" si="4"/>
        <v>99.13934426229508</v>
      </c>
      <c r="F25" s="27">
        <f t="shared" si="1"/>
        <v>-1.56065573770492</v>
      </c>
      <c r="G25" s="27">
        <f t="shared" si="7"/>
        <v>13.839344262295086</v>
      </c>
      <c r="H25" s="157">
        <v>100.7</v>
      </c>
      <c r="I25" s="157">
        <v>85.3</v>
      </c>
      <c r="J25" s="158">
        <v>30460</v>
      </c>
      <c r="K25" s="82">
        <f>D25-L25</f>
        <v>9</v>
      </c>
      <c r="L25" s="169">
        <v>357</v>
      </c>
      <c r="M25" s="163"/>
      <c r="N25" s="170">
        <v>359</v>
      </c>
      <c r="O25" s="115">
        <f t="shared" si="3"/>
        <v>7</v>
      </c>
    </row>
    <row r="26" spans="1:15" ht="15.75" thickBot="1">
      <c r="A26" s="43" t="s">
        <v>20</v>
      </c>
      <c r="B26" s="36">
        <f>SUM(B23:B25)</f>
        <v>1949738</v>
      </c>
      <c r="C26" s="44">
        <f t="shared" si="6"/>
        <v>104.51159457345767</v>
      </c>
      <c r="D26" s="161">
        <f>SUM(D23:D25)</f>
        <v>17126</v>
      </c>
      <c r="E26" s="32">
        <f t="shared" si="4"/>
        <v>113.84666588812333</v>
      </c>
      <c r="F26" s="44">
        <f t="shared" si="1"/>
        <v>-0.5533341118766799</v>
      </c>
      <c r="G26" s="45">
        <f t="shared" si="7"/>
        <v>7.646665888123323</v>
      </c>
      <c r="H26" s="159">
        <v>114.4</v>
      </c>
      <c r="I26" s="160">
        <v>106.2</v>
      </c>
      <c r="J26" s="161">
        <f>SUM(J23:J25)</f>
        <v>1865571</v>
      </c>
      <c r="K26" s="35">
        <f>D26-L26</f>
        <v>-377</v>
      </c>
      <c r="L26" s="161">
        <f>L23+L24+L25</f>
        <v>17503</v>
      </c>
      <c r="M26" s="163"/>
      <c r="N26" s="173">
        <f>SUM(N23:N25)</f>
        <v>17114</v>
      </c>
      <c r="O26" s="115">
        <f t="shared" si="3"/>
        <v>12</v>
      </c>
    </row>
    <row r="27" spans="1:12" ht="15">
      <c r="A27" s="46"/>
      <c r="B27" s="47" t="s">
        <v>25</v>
      </c>
      <c r="C27" s="46"/>
      <c r="D27" s="46"/>
      <c r="E27" s="46"/>
      <c r="F27" s="48"/>
      <c r="G27" s="46"/>
      <c r="H27" s="49"/>
      <c r="I27" s="48"/>
      <c r="J27" s="50"/>
      <c r="K27" s="48"/>
      <c r="L27" s="48"/>
    </row>
    <row r="28" spans="1:12" ht="15">
      <c r="A28" s="85" t="s">
        <v>65</v>
      </c>
      <c r="B28" s="46"/>
      <c r="C28" s="46"/>
      <c r="D28" s="20">
        <f>L26</f>
        <v>17503</v>
      </c>
      <c r="E28" s="86"/>
      <c r="F28" s="48"/>
      <c r="G28" s="46"/>
      <c r="H28" s="87"/>
      <c r="I28" s="46">
        <v>2017</v>
      </c>
      <c r="J28" s="48">
        <v>2017</v>
      </c>
      <c r="K28" s="48"/>
      <c r="L28" s="48">
        <v>2017</v>
      </c>
    </row>
    <row r="29" spans="1:12" ht="15">
      <c r="A29" s="88" t="s">
        <v>21</v>
      </c>
      <c r="B29" s="86"/>
      <c r="C29" s="86"/>
      <c r="D29" s="20">
        <f>N26</f>
        <v>17114</v>
      </c>
      <c r="E29" s="46"/>
      <c r="F29" s="89"/>
      <c r="G29" s="86"/>
      <c r="H29" s="87"/>
      <c r="I29" s="90"/>
      <c r="J29" s="90"/>
      <c r="K29" s="90"/>
      <c r="L29" s="90"/>
    </row>
    <row r="30" spans="1:12" ht="15">
      <c r="A30" s="91" t="s">
        <v>22</v>
      </c>
      <c r="B30" s="91"/>
      <c r="C30" s="91"/>
      <c r="D30" s="92"/>
      <c r="E30" s="86"/>
      <c r="F30" s="90"/>
      <c r="G30" s="86"/>
      <c r="H30" s="87"/>
      <c r="I30" s="90"/>
      <c r="J30" s="90"/>
      <c r="K30" s="90"/>
      <c r="L30" s="90"/>
    </row>
    <row r="31" spans="1:12" ht="15">
      <c r="A31" s="4" t="s">
        <v>23</v>
      </c>
      <c r="B31" s="93"/>
      <c r="C31" s="93"/>
      <c r="D31" s="94">
        <f>D26-D28</f>
        <v>-377</v>
      </c>
      <c r="E31" s="88"/>
      <c r="F31" s="88"/>
      <c r="G31" s="95"/>
      <c r="H31" s="96"/>
      <c r="I31" s="97"/>
      <c r="J31" s="95"/>
      <c r="K31" s="98"/>
      <c r="L31" s="98"/>
    </row>
    <row r="32" spans="1:12" ht="15">
      <c r="A32" s="4" t="s">
        <v>24</v>
      </c>
      <c r="B32" s="93"/>
      <c r="C32" s="93"/>
      <c r="D32" s="94">
        <f>D26-D29</f>
        <v>12</v>
      </c>
      <c r="E32" s="86"/>
      <c r="F32" s="98"/>
      <c r="G32" s="86"/>
      <c r="H32" s="87"/>
      <c r="I32" s="98" t="s">
        <v>35</v>
      </c>
      <c r="J32" s="98"/>
      <c r="K32" s="98"/>
      <c r="L32" s="98"/>
    </row>
  </sheetData>
  <sheetProtection/>
  <mergeCells count="14"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  <mergeCell ref="E3:E5"/>
    <mergeCell ref="H3:H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37.8515625" style="0" customWidth="1"/>
    <col min="2" max="3" width="11.57421875" style="0" customWidth="1"/>
    <col min="4" max="4" width="11.8515625" style="0" customWidth="1"/>
    <col min="5" max="5" width="12.00390625" style="0" customWidth="1"/>
    <col min="6" max="6" width="11.421875" style="0" customWidth="1"/>
    <col min="7" max="7" width="11.140625" style="0" customWidth="1"/>
    <col min="8" max="8" width="12.28125" style="0" customWidth="1"/>
    <col min="9" max="9" width="11.140625" style="0" customWidth="1"/>
    <col min="10" max="11" width="11.00390625" style="0" customWidth="1"/>
    <col min="12" max="12" width="10.140625" style="0" customWidth="1"/>
  </cols>
  <sheetData>
    <row r="1" spans="1:12" ht="15">
      <c r="A1" s="202" t="s">
        <v>104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</row>
    <row r="4" spans="1:15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199"/>
      <c r="L5" s="213"/>
      <c r="N5" s="142" t="s">
        <v>54</v>
      </c>
      <c r="O5" s="137" t="s">
        <v>61</v>
      </c>
    </row>
    <row r="6" spans="1:15" ht="15">
      <c r="A6" s="52" t="s">
        <v>7</v>
      </c>
      <c r="B6" s="16">
        <v>101901</v>
      </c>
      <c r="C6" s="26">
        <f aca="true" t="shared" si="0" ref="C6:C12">B6/J6*100</f>
        <v>88.68050962509137</v>
      </c>
      <c r="D6" s="134">
        <v>923</v>
      </c>
      <c r="E6" s="26">
        <f>B6/D6</f>
        <v>110.40195016251354</v>
      </c>
      <c r="F6" s="27">
        <f aca="true" t="shared" si="1" ref="F6:F26">E6-H6</f>
        <v>-1.698049837486451</v>
      </c>
      <c r="G6" s="28">
        <f aca="true" t="shared" si="2" ref="G6:G14">E6-I6</f>
        <v>-4.498049837486462</v>
      </c>
      <c r="H6" s="143">
        <v>112.1</v>
      </c>
      <c r="I6" s="144">
        <v>114.9</v>
      </c>
      <c r="J6" s="188">
        <v>114908</v>
      </c>
      <c r="K6" s="193">
        <f>D6-L6</f>
        <v>-77</v>
      </c>
      <c r="L6" s="190">
        <v>1000</v>
      </c>
      <c r="M6" s="163"/>
      <c r="N6" s="170">
        <v>923</v>
      </c>
      <c r="O6" s="115">
        <f aca="true" t="shared" si="3" ref="O6:O26">D6-N6</f>
        <v>0</v>
      </c>
    </row>
    <row r="7" spans="1:15" ht="15">
      <c r="A7" s="52" t="s">
        <v>8</v>
      </c>
      <c r="B7" s="16">
        <v>127367</v>
      </c>
      <c r="C7" s="26">
        <f t="shared" si="0"/>
        <v>109.95648945905347</v>
      </c>
      <c r="D7" s="134">
        <v>1123</v>
      </c>
      <c r="E7" s="26">
        <f aca="true" t="shared" si="4" ref="E7:E26">B7/D7</f>
        <v>113.41674087266252</v>
      </c>
      <c r="F7" s="27">
        <f t="shared" si="1"/>
        <v>-2.8832591273374817</v>
      </c>
      <c r="G7" s="28">
        <f t="shared" si="2"/>
        <v>9.51674087266251</v>
      </c>
      <c r="H7" s="143">
        <v>116.3</v>
      </c>
      <c r="I7" s="144">
        <v>103.9</v>
      </c>
      <c r="J7" s="188">
        <v>115834</v>
      </c>
      <c r="K7" s="193">
        <f aca="true" t="shared" si="5" ref="K7:K22">D7-L7</f>
        <v>8</v>
      </c>
      <c r="L7" s="190">
        <v>1115</v>
      </c>
      <c r="M7" s="163"/>
      <c r="N7" s="170">
        <v>1123</v>
      </c>
      <c r="O7" s="115">
        <f t="shared" si="3"/>
        <v>0</v>
      </c>
    </row>
    <row r="8" spans="1:15" ht="15">
      <c r="A8" s="52" t="s">
        <v>9</v>
      </c>
      <c r="B8" s="16">
        <v>125919</v>
      </c>
      <c r="C8" s="26">
        <f t="shared" si="0"/>
        <v>110.55806276011029</v>
      </c>
      <c r="D8" s="134">
        <v>778</v>
      </c>
      <c r="E8" s="26">
        <f t="shared" si="4"/>
        <v>161.8496143958869</v>
      </c>
      <c r="F8" s="27">
        <f t="shared" si="1"/>
        <v>-3.550385604113103</v>
      </c>
      <c r="G8" s="28">
        <f t="shared" si="2"/>
        <v>15.449614395886897</v>
      </c>
      <c r="H8" s="143">
        <v>165.4</v>
      </c>
      <c r="I8" s="144">
        <v>146.4</v>
      </c>
      <c r="J8" s="188">
        <v>113894</v>
      </c>
      <c r="K8" s="193">
        <f t="shared" si="5"/>
        <v>0</v>
      </c>
      <c r="L8" s="190">
        <v>778</v>
      </c>
      <c r="M8" s="163"/>
      <c r="N8" s="170">
        <v>778</v>
      </c>
      <c r="O8" s="115">
        <f t="shared" si="3"/>
        <v>0</v>
      </c>
    </row>
    <row r="9" spans="1:15" ht="15">
      <c r="A9" s="52" t="s">
        <v>10</v>
      </c>
      <c r="B9" s="135">
        <v>89395</v>
      </c>
      <c r="C9" s="26">
        <f t="shared" si="0"/>
        <v>108.90540293598099</v>
      </c>
      <c r="D9" s="134">
        <v>1070</v>
      </c>
      <c r="E9" s="26">
        <f t="shared" si="4"/>
        <v>83.54672897196262</v>
      </c>
      <c r="F9" s="27">
        <f t="shared" si="1"/>
        <v>-0.15327102803738057</v>
      </c>
      <c r="G9" s="28">
        <f t="shared" si="2"/>
        <v>5.746728971962625</v>
      </c>
      <c r="H9" s="145">
        <v>83.7</v>
      </c>
      <c r="I9" s="144">
        <v>77.8</v>
      </c>
      <c r="J9" s="188">
        <v>82085</v>
      </c>
      <c r="K9" s="193">
        <f t="shared" si="5"/>
        <v>15</v>
      </c>
      <c r="L9" s="190">
        <v>1055</v>
      </c>
      <c r="M9" s="163"/>
      <c r="N9" s="170">
        <v>1070</v>
      </c>
      <c r="O9" s="115">
        <f t="shared" si="3"/>
        <v>0</v>
      </c>
    </row>
    <row r="10" spans="1:15" ht="15">
      <c r="A10" s="52" t="s">
        <v>11</v>
      </c>
      <c r="B10" s="16">
        <v>148890</v>
      </c>
      <c r="C10" s="26">
        <f t="shared" si="0"/>
        <v>105.64969346049047</v>
      </c>
      <c r="D10" s="134">
        <v>1200</v>
      </c>
      <c r="E10" s="26">
        <f t="shared" si="4"/>
        <v>124.075</v>
      </c>
      <c r="F10" s="27">
        <f t="shared" si="1"/>
        <v>-0.024999999999991473</v>
      </c>
      <c r="G10" s="28">
        <f t="shared" si="2"/>
        <v>6.674999999999997</v>
      </c>
      <c r="H10" s="143">
        <v>124.1</v>
      </c>
      <c r="I10" s="144">
        <v>117.4</v>
      </c>
      <c r="J10" s="188">
        <v>140928</v>
      </c>
      <c r="K10" s="193">
        <f t="shared" si="5"/>
        <v>0</v>
      </c>
      <c r="L10" s="190">
        <v>1200</v>
      </c>
      <c r="M10" s="163"/>
      <c r="N10" s="170">
        <v>1200</v>
      </c>
      <c r="O10" s="115">
        <f t="shared" si="3"/>
        <v>0</v>
      </c>
    </row>
    <row r="11" spans="1:15" ht="15">
      <c r="A11" s="52" t="s">
        <v>41</v>
      </c>
      <c r="B11" s="16">
        <v>243196</v>
      </c>
      <c r="C11" s="26">
        <f>B11/J11*100</f>
        <v>102.41685863124692</v>
      </c>
      <c r="D11" s="134">
        <v>2154</v>
      </c>
      <c r="E11" s="26">
        <f t="shared" si="4"/>
        <v>112.90436397400185</v>
      </c>
      <c r="F11" s="27">
        <f t="shared" si="1"/>
        <v>-0.6956360259981409</v>
      </c>
      <c r="G11" s="28">
        <f t="shared" si="2"/>
        <v>1.2043639740018506</v>
      </c>
      <c r="H11" s="143">
        <v>113.6</v>
      </c>
      <c r="I11" s="144">
        <v>111.7</v>
      </c>
      <c r="J11" s="188">
        <v>237457</v>
      </c>
      <c r="K11" s="193">
        <f t="shared" si="5"/>
        <v>29</v>
      </c>
      <c r="L11" s="190">
        <v>2125</v>
      </c>
      <c r="M11" s="163"/>
      <c r="N11" s="170">
        <v>2154</v>
      </c>
      <c r="O11" s="115">
        <f t="shared" si="3"/>
        <v>0</v>
      </c>
    </row>
    <row r="12" spans="1:15" ht="15">
      <c r="A12" s="52" t="s">
        <v>12</v>
      </c>
      <c r="B12" s="16">
        <v>48414</v>
      </c>
      <c r="C12" s="26">
        <f t="shared" si="0"/>
        <v>115.6514261143758</v>
      </c>
      <c r="D12" s="134">
        <v>420</v>
      </c>
      <c r="E12" s="26">
        <f t="shared" si="4"/>
        <v>115.27142857142857</v>
      </c>
      <c r="F12" s="27">
        <f t="shared" si="1"/>
        <v>0.17142857142857792</v>
      </c>
      <c r="G12" s="28">
        <f t="shared" si="2"/>
        <v>15.57142857142857</v>
      </c>
      <c r="H12" s="143">
        <v>115.1</v>
      </c>
      <c r="I12" s="144">
        <v>99.7</v>
      </c>
      <c r="J12" s="188">
        <v>41862</v>
      </c>
      <c r="K12" s="193">
        <f t="shared" si="5"/>
        <v>0</v>
      </c>
      <c r="L12" s="191">
        <v>420</v>
      </c>
      <c r="M12" s="164"/>
      <c r="N12" s="170">
        <v>420</v>
      </c>
      <c r="O12" s="115">
        <f t="shared" si="3"/>
        <v>0</v>
      </c>
    </row>
    <row r="13" spans="1:15" ht="15">
      <c r="A13" s="52" t="s">
        <v>13</v>
      </c>
      <c r="B13" s="16">
        <v>236085</v>
      </c>
      <c r="C13" s="26">
        <f>B13/J13*100</f>
        <v>116.24019576466881</v>
      </c>
      <c r="D13" s="134">
        <v>1750</v>
      </c>
      <c r="E13" s="26">
        <f t="shared" si="4"/>
        <v>134.90571428571428</v>
      </c>
      <c r="F13" s="27">
        <f t="shared" si="1"/>
        <v>-0.6942857142857122</v>
      </c>
      <c r="G13" s="28">
        <f t="shared" si="2"/>
        <v>17.505714285714276</v>
      </c>
      <c r="H13" s="143">
        <v>135.6</v>
      </c>
      <c r="I13" s="144">
        <v>117.4</v>
      </c>
      <c r="J13" s="188">
        <v>203101</v>
      </c>
      <c r="K13" s="193">
        <f t="shared" si="5"/>
        <v>20</v>
      </c>
      <c r="L13" s="190">
        <v>1730</v>
      </c>
      <c r="M13" s="163"/>
      <c r="N13" s="170">
        <v>1750</v>
      </c>
      <c r="O13" s="115">
        <f t="shared" si="3"/>
        <v>0</v>
      </c>
    </row>
    <row r="14" spans="1:15" ht="15">
      <c r="A14" s="52" t="s">
        <v>14</v>
      </c>
      <c r="B14" s="16">
        <v>194922</v>
      </c>
      <c r="C14" s="26">
        <f aca="true" t="shared" si="6" ref="C14:C26">B14/J14*100</f>
        <v>103.5596263986144</v>
      </c>
      <c r="D14" s="134">
        <v>1700</v>
      </c>
      <c r="E14" s="26">
        <f t="shared" si="4"/>
        <v>114.66</v>
      </c>
      <c r="F14" s="27">
        <f t="shared" si="1"/>
        <v>-0.5400000000000063</v>
      </c>
      <c r="G14" s="28">
        <f t="shared" si="2"/>
        <v>1.259999999999991</v>
      </c>
      <c r="H14" s="143">
        <v>115.2</v>
      </c>
      <c r="I14" s="144">
        <v>113.4</v>
      </c>
      <c r="J14" s="188">
        <v>188222</v>
      </c>
      <c r="K14" s="193">
        <f t="shared" si="5"/>
        <v>40</v>
      </c>
      <c r="L14" s="190">
        <v>1660</v>
      </c>
      <c r="M14" s="163"/>
      <c r="N14" s="170">
        <v>1700</v>
      </c>
      <c r="O14" s="115">
        <f t="shared" si="3"/>
        <v>0</v>
      </c>
    </row>
    <row r="15" spans="1:15" ht="15">
      <c r="A15" s="52" t="s">
        <v>38</v>
      </c>
      <c r="B15" s="16">
        <v>47450</v>
      </c>
      <c r="C15" s="26">
        <f t="shared" si="6"/>
        <v>103.53254347494054</v>
      </c>
      <c r="D15" s="134">
        <v>681</v>
      </c>
      <c r="E15" s="26">
        <f t="shared" si="4"/>
        <v>69.67694566813509</v>
      </c>
      <c r="F15" s="27">
        <f t="shared" si="1"/>
        <v>-0.6230543318649069</v>
      </c>
      <c r="G15" s="28">
        <f>I15-E15</f>
        <v>5.82305433186491</v>
      </c>
      <c r="H15" s="143">
        <v>70.3</v>
      </c>
      <c r="I15" s="144">
        <v>75.5</v>
      </c>
      <c r="J15" s="188">
        <v>45831</v>
      </c>
      <c r="K15" s="193">
        <f t="shared" si="5"/>
        <v>74</v>
      </c>
      <c r="L15" s="190">
        <v>607</v>
      </c>
      <c r="M15" s="163"/>
      <c r="N15" s="170">
        <v>674</v>
      </c>
      <c r="O15" s="115">
        <f t="shared" si="3"/>
        <v>7</v>
      </c>
    </row>
    <row r="16" spans="1:15" ht="15">
      <c r="A16" s="52" t="s">
        <v>15</v>
      </c>
      <c r="B16" s="16">
        <v>102839</v>
      </c>
      <c r="C16" s="26">
        <f t="shared" si="6"/>
        <v>109.28925163127803</v>
      </c>
      <c r="D16" s="134">
        <v>795</v>
      </c>
      <c r="E16" s="26">
        <f t="shared" si="4"/>
        <v>129.35723270440252</v>
      </c>
      <c r="F16" s="27">
        <f t="shared" si="1"/>
        <v>-0.5427672955974856</v>
      </c>
      <c r="G16" s="28">
        <f>E16-I16</f>
        <v>10.057232704402523</v>
      </c>
      <c r="H16" s="143">
        <v>129.9</v>
      </c>
      <c r="I16" s="144">
        <v>119.3</v>
      </c>
      <c r="J16" s="188">
        <v>94098</v>
      </c>
      <c r="K16" s="193">
        <f t="shared" si="5"/>
        <v>6</v>
      </c>
      <c r="L16" s="190">
        <v>789</v>
      </c>
      <c r="M16" s="163"/>
      <c r="N16" s="170">
        <v>795</v>
      </c>
      <c r="O16" s="115">
        <f t="shared" si="3"/>
        <v>0</v>
      </c>
    </row>
    <row r="17" spans="1:15" ht="18" customHeight="1">
      <c r="A17" s="83" t="s">
        <v>45</v>
      </c>
      <c r="B17" s="135">
        <v>49832</v>
      </c>
      <c r="C17" s="26">
        <f t="shared" si="6"/>
        <v>97.72704987154596</v>
      </c>
      <c r="D17" s="134">
        <v>486</v>
      </c>
      <c r="E17" s="26">
        <f t="shared" si="4"/>
        <v>102.53497942386831</v>
      </c>
      <c r="F17" s="27">
        <f t="shared" si="1"/>
        <v>-0.2650205761316897</v>
      </c>
      <c r="G17" s="28">
        <f>E17-I17</f>
        <v>-2.8650205761316982</v>
      </c>
      <c r="H17" s="143">
        <v>102.8</v>
      </c>
      <c r="I17" s="144">
        <v>105.4</v>
      </c>
      <c r="J17" s="188">
        <v>50991</v>
      </c>
      <c r="K17" s="193">
        <f t="shared" si="5"/>
        <v>2</v>
      </c>
      <c r="L17" s="190">
        <v>484</v>
      </c>
      <c r="M17" s="163"/>
      <c r="N17" s="170">
        <v>489</v>
      </c>
      <c r="O17" s="115">
        <f t="shared" si="3"/>
        <v>-3</v>
      </c>
    </row>
    <row r="18" spans="1:15" ht="15">
      <c r="A18" s="54" t="s">
        <v>16</v>
      </c>
      <c r="B18" s="16">
        <v>119513</v>
      </c>
      <c r="C18" s="26">
        <f t="shared" si="6"/>
        <v>128.97318297091672</v>
      </c>
      <c r="D18" s="134">
        <v>1049</v>
      </c>
      <c r="E18" s="26">
        <f t="shared" si="4"/>
        <v>113.930409914204</v>
      </c>
      <c r="F18" s="27">
        <f t="shared" si="1"/>
        <v>-1.6695900857959884</v>
      </c>
      <c r="G18" s="28">
        <f>E18-I18</f>
        <v>9.930409914204006</v>
      </c>
      <c r="H18" s="143">
        <v>115.6</v>
      </c>
      <c r="I18" s="144">
        <v>104</v>
      </c>
      <c r="J18" s="188">
        <v>92665</v>
      </c>
      <c r="K18" s="193">
        <f t="shared" si="5"/>
        <v>158</v>
      </c>
      <c r="L18" s="190">
        <v>891</v>
      </c>
      <c r="M18" s="163"/>
      <c r="N18" s="170">
        <v>1049</v>
      </c>
      <c r="O18" s="115">
        <f t="shared" si="3"/>
        <v>0</v>
      </c>
    </row>
    <row r="19" spans="1:15" ht="15">
      <c r="A19" s="52" t="s">
        <v>43</v>
      </c>
      <c r="B19" s="16">
        <v>192643</v>
      </c>
      <c r="C19" s="26">
        <f t="shared" si="6"/>
        <v>124.58239292250583</v>
      </c>
      <c r="D19" s="134">
        <v>1566</v>
      </c>
      <c r="E19" s="26">
        <f t="shared" si="4"/>
        <v>123.01596424010216</v>
      </c>
      <c r="F19" s="27">
        <f t="shared" si="1"/>
        <v>19.91596424010217</v>
      </c>
      <c r="G19" s="28">
        <f>I19-E19</f>
        <v>-20.715964240102167</v>
      </c>
      <c r="H19" s="147">
        <v>103.1</v>
      </c>
      <c r="I19" s="144">
        <v>102.3</v>
      </c>
      <c r="J19" s="188">
        <v>154631</v>
      </c>
      <c r="K19" s="193">
        <f t="shared" si="5"/>
        <v>54</v>
      </c>
      <c r="L19" s="190">
        <v>1512</v>
      </c>
      <c r="M19" s="163"/>
      <c r="N19" s="170">
        <v>1566</v>
      </c>
      <c r="O19" s="115">
        <f t="shared" si="3"/>
        <v>0</v>
      </c>
    </row>
    <row r="20" spans="1:15" ht="15">
      <c r="A20" s="54" t="s">
        <v>98</v>
      </c>
      <c r="B20" s="16"/>
      <c r="C20" s="26">
        <f t="shared" si="6"/>
        <v>0</v>
      </c>
      <c r="D20" s="134"/>
      <c r="E20" s="26" t="e">
        <f t="shared" si="4"/>
        <v>#DIV/0!</v>
      </c>
      <c r="F20" s="27" t="e">
        <f t="shared" si="1"/>
        <v>#DIV/0!</v>
      </c>
      <c r="G20" s="28" t="e">
        <f>I20-E20</f>
        <v>#DIV/0!</v>
      </c>
      <c r="H20" s="143"/>
      <c r="I20" s="144">
        <v>82.7</v>
      </c>
      <c r="J20" s="188">
        <v>58490</v>
      </c>
      <c r="K20" s="193">
        <f t="shared" si="5"/>
        <v>-707</v>
      </c>
      <c r="L20" s="190">
        <v>707</v>
      </c>
      <c r="M20" s="163"/>
      <c r="N20" s="170"/>
      <c r="O20" s="115">
        <f t="shared" si="3"/>
        <v>0</v>
      </c>
    </row>
    <row r="21" spans="1:15" ht="15">
      <c r="A21" s="52" t="s">
        <v>17</v>
      </c>
      <c r="B21" s="135">
        <v>27559</v>
      </c>
      <c r="C21" s="26">
        <f t="shared" si="6"/>
        <v>110.236</v>
      </c>
      <c r="D21" s="134">
        <v>280</v>
      </c>
      <c r="E21" s="26">
        <f t="shared" si="4"/>
        <v>98.425</v>
      </c>
      <c r="F21" s="27">
        <f t="shared" si="1"/>
        <v>4.625</v>
      </c>
      <c r="G21" s="28">
        <f aca="true" t="shared" si="7" ref="G21:G26">E21-I21</f>
        <v>9.125</v>
      </c>
      <c r="H21" s="143">
        <v>93.8</v>
      </c>
      <c r="I21" s="144">
        <v>89.3</v>
      </c>
      <c r="J21" s="188">
        <v>25000</v>
      </c>
      <c r="K21" s="193">
        <f t="shared" si="5"/>
        <v>0</v>
      </c>
      <c r="L21" s="190">
        <v>280</v>
      </c>
      <c r="M21" s="163"/>
      <c r="N21" s="170">
        <v>280</v>
      </c>
      <c r="O21" s="115">
        <f t="shared" si="3"/>
        <v>0</v>
      </c>
    </row>
    <row r="22" spans="1:15" ht="15.75" thickBot="1">
      <c r="A22" s="58" t="s">
        <v>76</v>
      </c>
      <c r="B22" s="132">
        <v>24250</v>
      </c>
      <c r="C22" s="29">
        <f t="shared" si="6"/>
        <v>103.01614273576891</v>
      </c>
      <c r="D22" s="133">
        <v>210</v>
      </c>
      <c r="E22" s="29">
        <f t="shared" si="4"/>
        <v>115.47619047619048</v>
      </c>
      <c r="F22" s="27">
        <f t="shared" si="1"/>
        <v>-2.1238095238095127</v>
      </c>
      <c r="G22" s="28">
        <f t="shared" si="7"/>
        <v>3.3761904761904873</v>
      </c>
      <c r="H22" s="148">
        <v>117.6</v>
      </c>
      <c r="I22" s="149">
        <v>112.1</v>
      </c>
      <c r="J22" s="189">
        <v>23540</v>
      </c>
      <c r="K22" s="193">
        <f t="shared" si="5"/>
        <v>0</v>
      </c>
      <c r="L22" s="192">
        <v>210</v>
      </c>
      <c r="M22" s="165"/>
      <c r="N22" s="170">
        <v>210</v>
      </c>
      <c r="O22" s="121">
        <f t="shared" si="3"/>
        <v>0</v>
      </c>
    </row>
    <row r="23" spans="1:15" ht="15.75" thickBot="1">
      <c r="A23" s="99" t="s">
        <v>19</v>
      </c>
      <c r="B23" s="31">
        <f>SUM(B6:B22)</f>
        <v>1880175</v>
      </c>
      <c r="C23" s="32">
        <f t="shared" si="6"/>
        <v>105.41833446684873</v>
      </c>
      <c r="D23" s="175">
        <f>SUM(D6:D22)</f>
        <v>16185</v>
      </c>
      <c r="E23" s="32">
        <f t="shared" si="4"/>
        <v>116.16774791473587</v>
      </c>
      <c r="F23" s="32">
        <f t="shared" si="1"/>
        <v>1.0677479147358753</v>
      </c>
      <c r="G23" s="33">
        <f t="shared" si="7"/>
        <v>8.467747914735867</v>
      </c>
      <c r="H23" s="150">
        <v>115.1</v>
      </c>
      <c r="I23" s="151">
        <v>107.7</v>
      </c>
      <c r="J23" s="152">
        <f>SUM(J6:J22)</f>
        <v>1783537</v>
      </c>
      <c r="K23" s="101">
        <f>D23-L23</f>
        <v>-378</v>
      </c>
      <c r="L23" s="166">
        <f>SUM(L6:L22)</f>
        <v>16563</v>
      </c>
      <c r="M23" s="163"/>
      <c r="N23" s="172">
        <f>SUM(N6:N22)</f>
        <v>16181</v>
      </c>
      <c r="O23" s="115">
        <f t="shared" si="3"/>
        <v>4</v>
      </c>
    </row>
    <row r="24" spans="1:15" ht="15">
      <c r="A24" s="56" t="s">
        <v>26</v>
      </c>
      <c r="B24" s="18">
        <v>51242</v>
      </c>
      <c r="C24" s="40">
        <f t="shared" si="6"/>
        <v>102.90798088123067</v>
      </c>
      <c r="D24" s="177">
        <v>579</v>
      </c>
      <c r="E24" s="41">
        <f t="shared" si="4"/>
        <v>88.50086355785838</v>
      </c>
      <c r="F24" s="41">
        <f t="shared" si="1"/>
        <v>0.0008635578583806591</v>
      </c>
      <c r="G24" s="41">
        <f t="shared" si="7"/>
        <v>2.5008635578583807</v>
      </c>
      <c r="H24" s="155">
        <v>88.5</v>
      </c>
      <c r="I24" s="155">
        <v>86</v>
      </c>
      <c r="J24" s="156">
        <v>49794</v>
      </c>
      <c r="K24" s="79">
        <f>D24-L24</f>
        <v>0</v>
      </c>
      <c r="L24" s="168">
        <v>579</v>
      </c>
      <c r="M24" s="163"/>
      <c r="N24" s="170">
        <v>579</v>
      </c>
      <c r="O24" s="115">
        <f t="shared" si="3"/>
        <v>0</v>
      </c>
    </row>
    <row r="25" spans="1:15" ht="16.5" customHeight="1" thickBot="1">
      <c r="A25" s="136" t="s">
        <v>86</v>
      </c>
      <c r="B25" s="23">
        <v>35718</v>
      </c>
      <c r="C25" s="29">
        <f t="shared" si="6"/>
        <v>117.26198292843073</v>
      </c>
      <c r="D25" s="178">
        <v>366</v>
      </c>
      <c r="E25" s="42">
        <f t="shared" si="4"/>
        <v>97.59016393442623</v>
      </c>
      <c r="F25" s="27">
        <f t="shared" si="1"/>
        <v>-1.509836065573765</v>
      </c>
      <c r="G25" s="27">
        <f t="shared" si="7"/>
        <v>12.290163934426232</v>
      </c>
      <c r="H25" s="157">
        <v>99.1</v>
      </c>
      <c r="I25" s="157">
        <v>85.3</v>
      </c>
      <c r="J25" s="158">
        <v>30460</v>
      </c>
      <c r="K25" s="82">
        <f>D25-L25</f>
        <v>9</v>
      </c>
      <c r="L25" s="169">
        <v>357</v>
      </c>
      <c r="M25" s="163"/>
      <c r="N25" s="170">
        <v>366</v>
      </c>
      <c r="O25" s="115">
        <f t="shared" si="3"/>
        <v>0</v>
      </c>
    </row>
    <row r="26" spans="1:15" ht="15.75" thickBot="1">
      <c r="A26" s="43" t="s">
        <v>20</v>
      </c>
      <c r="B26" s="36">
        <f>SUM(B23:B25)</f>
        <v>1967135</v>
      </c>
      <c r="C26" s="44">
        <f t="shared" si="6"/>
        <v>105.54482771941704</v>
      </c>
      <c r="D26" s="161">
        <f>SUM(D23:D25)</f>
        <v>17130</v>
      </c>
      <c r="E26" s="32">
        <f t="shared" si="4"/>
        <v>114.83566841798014</v>
      </c>
      <c r="F26" s="44">
        <f t="shared" si="1"/>
        <v>1.0356684179801476</v>
      </c>
      <c r="G26" s="45">
        <f t="shared" si="7"/>
        <v>8.635668417980142</v>
      </c>
      <c r="H26" s="159">
        <v>113.8</v>
      </c>
      <c r="I26" s="160">
        <v>106.2</v>
      </c>
      <c r="J26" s="161">
        <f>SUM(J23:J25)</f>
        <v>1863791</v>
      </c>
      <c r="K26" s="35">
        <f>D26-L26</f>
        <v>-369</v>
      </c>
      <c r="L26" s="161">
        <f>L23+L24+L25</f>
        <v>17499</v>
      </c>
      <c r="M26" s="163"/>
      <c r="N26" s="173">
        <f>SUM(N23:N25)</f>
        <v>17126</v>
      </c>
      <c r="O26" s="115">
        <f t="shared" si="3"/>
        <v>4</v>
      </c>
    </row>
    <row r="27" spans="1:12" ht="15">
      <c r="A27" s="46"/>
      <c r="B27" s="47" t="s">
        <v>25</v>
      </c>
      <c r="C27" s="46"/>
      <c r="D27" s="46"/>
      <c r="E27" s="46"/>
      <c r="F27" s="48"/>
      <c r="G27" s="46"/>
      <c r="H27" s="49"/>
      <c r="I27" s="48"/>
      <c r="J27" s="50"/>
      <c r="K27" s="48"/>
      <c r="L27" s="48"/>
    </row>
    <row r="28" spans="1:12" ht="15">
      <c r="A28" s="85" t="s">
        <v>65</v>
      </c>
      <c r="B28" s="46"/>
      <c r="C28" s="46"/>
      <c r="D28" s="20">
        <f>L26</f>
        <v>17499</v>
      </c>
      <c r="E28" s="86"/>
      <c r="F28" s="48"/>
      <c r="G28" s="46"/>
      <c r="H28" s="87"/>
      <c r="I28" s="46">
        <v>2017</v>
      </c>
      <c r="J28" s="48">
        <v>2017</v>
      </c>
      <c r="K28" s="48"/>
      <c r="L28" s="48">
        <v>2017</v>
      </c>
    </row>
    <row r="29" spans="1:12" ht="15">
      <c r="A29" s="88" t="s">
        <v>21</v>
      </c>
      <c r="B29" s="86"/>
      <c r="C29" s="86"/>
      <c r="D29" s="20">
        <f>N26</f>
        <v>17126</v>
      </c>
      <c r="E29" s="46"/>
      <c r="F29" s="89"/>
      <c r="G29" s="86"/>
      <c r="H29" s="87"/>
      <c r="I29" s="90"/>
      <c r="J29" s="90"/>
      <c r="K29" s="90"/>
      <c r="L29" s="90"/>
    </row>
    <row r="30" spans="1:12" ht="15">
      <c r="A30" s="91" t="s">
        <v>22</v>
      </c>
      <c r="B30" s="91"/>
      <c r="C30" s="91"/>
      <c r="D30" s="92"/>
      <c r="E30" s="86"/>
      <c r="F30" s="90"/>
      <c r="G30" s="86"/>
      <c r="H30" s="87"/>
      <c r="I30" s="90"/>
      <c r="J30" s="90"/>
      <c r="K30" s="90"/>
      <c r="L30" s="90"/>
    </row>
    <row r="31" spans="1:12" ht="15">
      <c r="A31" s="4" t="s">
        <v>23</v>
      </c>
      <c r="B31" s="93"/>
      <c r="C31" s="93"/>
      <c r="D31" s="94">
        <f>D26-D28</f>
        <v>-369</v>
      </c>
      <c r="E31" s="88"/>
      <c r="F31" s="88"/>
      <c r="G31" s="95"/>
      <c r="H31" s="96"/>
      <c r="I31" s="97"/>
      <c r="J31" s="95"/>
      <c r="K31" s="98"/>
      <c r="L31" s="98"/>
    </row>
    <row r="32" spans="1:12" ht="15">
      <c r="A32" s="4" t="s">
        <v>24</v>
      </c>
      <c r="B32" s="93"/>
      <c r="C32" s="93"/>
      <c r="D32" s="94">
        <f>D26-D29</f>
        <v>4</v>
      </c>
      <c r="E32" s="86"/>
      <c r="F32" s="98"/>
      <c r="G32" s="86"/>
      <c r="H32" s="87"/>
      <c r="I32" s="98" t="s">
        <v>35</v>
      </c>
      <c r="J32" s="98"/>
      <c r="K32" s="98"/>
      <c r="L32" s="98"/>
    </row>
  </sheetData>
  <sheetProtection/>
  <mergeCells count="14"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  <mergeCell ref="E3:E5"/>
    <mergeCell ref="H3:H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E26" sqref="E26:F27"/>
    </sheetView>
  </sheetViews>
  <sheetFormatPr defaultColWidth="9.140625" defaultRowHeight="15"/>
  <cols>
    <col min="1" max="1" width="40.7109375" style="0" customWidth="1"/>
    <col min="2" max="2" width="11.7109375" style="0" customWidth="1"/>
    <col min="3" max="3" width="10.8515625" style="0" customWidth="1"/>
    <col min="4" max="4" width="10.421875" style="0" customWidth="1"/>
    <col min="8" max="9" width="13.140625" style="0" customWidth="1"/>
    <col min="10" max="10" width="14.57421875" style="0" customWidth="1"/>
  </cols>
  <sheetData>
    <row r="1" spans="1:12" ht="15">
      <c r="A1" s="202" t="s">
        <v>105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</row>
    <row r="4" spans="1:15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199"/>
      <c r="L5" s="213"/>
      <c r="N5" s="142" t="s">
        <v>54</v>
      </c>
      <c r="O5" s="137" t="s">
        <v>61</v>
      </c>
    </row>
    <row r="6" spans="1:15" ht="15">
      <c r="A6" s="52" t="s">
        <v>7</v>
      </c>
      <c r="B6" s="16">
        <v>99305</v>
      </c>
      <c r="C6" s="26">
        <f aca="true" t="shared" si="0" ref="C6:C12">B6/J6*100</f>
        <v>87.4356152322254</v>
      </c>
      <c r="D6" s="134">
        <v>920</v>
      </c>
      <c r="E6" s="26">
        <f>B6/D6</f>
        <v>107.94021739130434</v>
      </c>
      <c r="F6" s="27">
        <f aca="true" t="shared" si="1" ref="F6:F26">E6-H6</f>
        <v>-2.4597826086956616</v>
      </c>
      <c r="G6" s="28">
        <f aca="true" t="shared" si="2" ref="G6:G14">E6-I6</f>
        <v>-5.65978260869565</v>
      </c>
      <c r="H6" s="143">
        <v>110.4</v>
      </c>
      <c r="I6" s="144">
        <v>113.6</v>
      </c>
      <c r="J6" s="188">
        <v>113575</v>
      </c>
      <c r="K6" s="193">
        <f>D6-L6</f>
        <v>-80</v>
      </c>
      <c r="L6" s="190">
        <v>1000</v>
      </c>
      <c r="M6" s="163"/>
      <c r="N6" s="170">
        <v>923</v>
      </c>
      <c r="O6" s="115">
        <f aca="true" t="shared" si="3" ref="O6:O26">D6-N6</f>
        <v>-3</v>
      </c>
    </row>
    <row r="7" spans="1:15" ht="15">
      <c r="A7" s="52" t="s">
        <v>8</v>
      </c>
      <c r="B7" s="16">
        <v>122650</v>
      </c>
      <c r="C7" s="26">
        <f t="shared" si="0"/>
        <v>105.1309744222725</v>
      </c>
      <c r="D7" s="134">
        <v>1123</v>
      </c>
      <c r="E7" s="26">
        <f aca="true" t="shared" si="4" ref="E7:E26">B7/D7</f>
        <v>109.21638468388245</v>
      </c>
      <c r="F7" s="27">
        <f t="shared" si="1"/>
        <v>-4.183615316117553</v>
      </c>
      <c r="G7" s="28">
        <f t="shared" si="2"/>
        <v>4.616384683882458</v>
      </c>
      <c r="H7" s="143">
        <v>113.4</v>
      </c>
      <c r="I7" s="144">
        <v>104.6</v>
      </c>
      <c r="J7" s="188">
        <v>116664</v>
      </c>
      <c r="K7" s="193">
        <f aca="true" t="shared" si="5" ref="K7:K22">D7-L7</f>
        <v>8</v>
      </c>
      <c r="L7" s="190">
        <v>1115</v>
      </c>
      <c r="M7" s="163"/>
      <c r="N7" s="170">
        <v>1123</v>
      </c>
      <c r="O7" s="115">
        <f t="shared" si="3"/>
        <v>0</v>
      </c>
    </row>
    <row r="8" spans="1:15" ht="15">
      <c r="A8" s="52" t="s">
        <v>9</v>
      </c>
      <c r="B8" s="16">
        <v>123087</v>
      </c>
      <c r="C8" s="26">
        <f t="shared" si="0"/>
        <v>109.74135394655897</v>
      </c>
      <c r="D8" s="134">
        <v>778</v>
      </c>
      <c r="E8" s="26">
        <f t="shared" si="4"/>
        <v>158.2095115681234</v>
      </c>
      <c r="F8" s="27">
        <f t="shared" si="1"/>
        <v>-3.590488431876622</v>
      </c>
      <c r="G8" s="28">
        <f t="shared" si="2"/>
        <v>14.0095115681234</v>
      </c>
      <c r="H8" s="143">
        <v>161.8</v>
      </c>
      <c r="I8" s="144">
        <v>144.2</v>
      </c>
      <c r="J8" s="188">
        <v>112161</v>
      </c>
      <c r="K8" s="193">
        <f t="shared" si="5"/>
        <v>0</v>
      </c>
      <c r="L8" s="190">
        <v>778</v>
      </c>
      <c r="M8" s="163"/>
      <c r="N8" s="170">
        <v>778</v>
      </c>
      <c r="O8" s="115">
        <f t="shared" si="3"/>
        <v>0</v>
      </c>
    </row>
    <row r="9" spans="1:15" ht="15">
      <c r="A9" s="52" t="s">
        <v>10</v>
      </c>
      <c r="B9" s="135">
        <v>94225</v>
      </c>
      <c r="C9" s="26">
        <f t="shared" si="0"/>
        <v>114.97163077298518</v>
      </c>
      <c r="D9" s="134">
        <v>1070</v>
      </c>
      <c r="E9" s="26">
        <f t="shared" si="4"/>
        <v>88.0607476635514</v>
      </c>
      <c r="F9" s="27">
        <f t="shared" si="1"/>
        <v>4.560747663551396</v>
      </c>
      <c r="G9" s="28">
        <f t="shared" si="2"/>
        <v>10.360747663551393</v>
      </c>
      <c r="H9" s="145">
        <v>83.5</v>
      </c>
      <c r="I9" s="144">
        <v>77.7</v>
      </c>
      <c r="J9" s="188">
        <v>81955</v>
      </c>
      <c r="K9" s="193">
        <f t="shared" si="5"/>
        <v>15</v>
      </c>
      <c r="L9" s="190">
        <v>1055</v>
      </c>
      <c r="M9" s="163"/>
      <c r="N9" s="170">
        <v>1070</v>
      </c>
      <c r="O9" s="115">
        <f t="shared" si="3"/>
        <v>0</v>
      </c>
    </row>
    <row r="10" spans="1:15" ht="15">
      <c r="A10" s="52" t="s">
        <v>11</v>
      </c>
      <c r="B10" s="16">
        <v>149835</v>
      </c>
      <c r="C10" s="26">
        <f t="shared" si="0"/>
        <v>105.46041935007074</v>
      </c>
      <c r="D10" s="134">
        <v>1200</v>
      </c>
      <c r="E10" s="26">
        <f t="shared" si="4"/>
        <v>124.8625</v>
      </c>
      <c r="F10" s="27">
        <f t="shared" si="1"/>
        <v>0.7625000000000028</v>
      </c>
      <c r="G10" s="28">
        <f t="shared" si="2"/>
        <v>6.4624999999999915</v>
      </c>
      <c r="H10" s="143">
        <v>124.1</v>
      </c>
      <c r="I10" s="144">
        <v>118.4</v>
      </c>
      <c r="J10" s="188">
        <v>142077</v>
      </c>
      <c r="K10" s="193">
        <f t="shared" si="5"/>
        <v>0</v>
      </c>
      <c r="L10" s="190">
        <v>1200</v>
      </c>
      <c r="M10" s="163"/>
      <c r="N10" s="170">
        <v>1200</v>
      </c>
      <c r="O10" s="115">
        <f t="shared" si="3"/>
        <v>0</v>
      </c>
    </row>
    <row r="11" spans="1:15" ht="15">
      <c r="A11" s="52" t="s">
        <v>41</v>
      </c>
      <c r="B11" s="16">
        <v>244218</v>
      </c>
      <c r="C11" s="26">
        <f>B11/J11*100</f>
        <v>103.35476171331112</v>
      </c>
      <c r="D11" s="134">
        <v>2154</v>
      </c>
      <c r="E11" s="26">
        <f t="shared" si="4"/>
        <v>113.37883008356546</v>
      </c>
      <c r="F11" s="27">
        <f t="shared" si="1"/>
        <v>0.4788300835654553</v>
      </c>
      <c r="G11" s="28">
        <f t="shared" si="2"/>
        <v>2.178830083565458</v>
      </c>
      <c r="H11" s="143">
        <v>112.9</v>
      </c>
      <c r="I11" s="144">
        <v>111.2</v>
      </c>
      <c r="J11" s="188">
        <v>236291</v>
      </c>
      <c r="K11" s="193">
        <f t="shared" si="5"/>
        <v>29</v>
      </c>
      <c r="L11" s="190">
        <v>2125</v>
      </c>
      <c r="M11" s="163"/>
      <c r="N11" s="170">
        <v>2154</v>
      </c>
      <c r="O11" s="115">
        <f t="shared" si="3"/>
        <v>0</v>
      </c>
    </row>
    <row r="12" spans="1:15" ht="15">
      <c r="A12" s="52" t="s">
        <v>12</v>
      </c>
      <c r="B12" s="16">
        <v>48429</v>
      </c>
      <c r="C12" s="26">
        <f t="shared" si="0"/>
        <v>115.68725813386843</v>
      </c>
      <c r="D12" s="134">
        <v>420</v>
      </c>
      <c r="E12" s="26">
        <f t="shared" si="4"/>
        <v>115.30714285714286</v>
      </c>
      <c r="F12" s="27">
        <f t="shared" si="1"/>
        <v>0.0071428571428668874</v>
      </c>
      <c r="G12" s="28">
        <f t="shared" si="2"/>
        <v>15.607142857142861</v>
      </c>
      <c r="H12" s="143">
        <v>115.3</v>
      </c>
      <c r="I12" s="144">
        <v>99.7</v>
      </c>
      <c r="J12" s="188">
        <v>41862</v>
      </c>
      <c r="K12" s="193">
        <f t="shared" si="5"/>
        <v>0</v>
      </c>
      <c r="L12" s="191">
        <v>420</v>
      </c>
      <c r="M12" s="164"/>
      <c r="N12" s="170">
        <v>420</v>
      </c>
      <c r="O12" s="115">
        <f t="shared" si="3"/>
        <v>0</v>
      </c>
    </row>
    <row r="13" spans="1:15" ht="15">
      <c r="A13" s="52" t="s">
        <v>13</v>
      </c>
      <c r="B13" s="16">
        <v>236085</v>
      </c>
      <c r="C13" s="26">
        <f>B13/J13*100</f>
        <v>115.36262619352442</v>
      </c>
      <c r="D13" s="134">
        <v>1750</v>
      </c>
      <c r="E13" s="26">
        <f t="shared" si="4"/>
        <v>134.90571428571428</v>
      </c>
      <c r="F13" s="27">
        <f t="shared" si="1"/>
        <v>0.005714285714276457</v>
      </c>
      <c r="G13" s="28">
        <f t="shared" si="2"/>
        <v>16.605714285714285</v>
      </c>
      <c r="H13" s="143">
        <v>134.9</v>
      </c>
      <c r="I13" s="144">
        <v>118.3</v>
      </c>
      <c r="J13" s="188">
        <v>204646</v>
      </c>
      <c r="K13" s="193">
        <f t="shared" si="5"/>
        <v>20</v>
      </c>
      <c r="L13" s="190">
        <v>1730</v>
      </c>
      <c r="M13" s="163"/>
      <c r="N13" s="170">
        <v>1750</v>
      </c>
      <c r="O13" s="115">
        <f t="shared" si="3"/>
        <v>0</v>
      </c>
    </row>
    <row r="14" spans="1:15" ht="15">
      <c r="A14" s="52" t="s">
        <v>14</v>
      </c>
      <c r="B14" s="16">
        <v>195156</v>
      </c>
      <c r="C14" s="26">
        <f aca="true" t="shared" si="6" ref="C14:C26">B14/J14*100</f>
        <v>104.58296713896809</v>
      </c>
      <c r="D14" s="134">
        <v>1700</v>
      </c>
      <c r="E14" s="26">
        <f t="shared" si="4"/>
        <v>114.79764705882353</v>
      </c>
      <c r="F14" s="27">
        <f t="shared" si="1"/>
        <v>0.09764705882352587</v>
      </c>
      <c r="G14" s="28">
        <f t="shared" si="2"/>
        <v>2.397647058823523</v>
      </c>
      <c r="H14" s="143">
        <v>114.7</v>
      </c>
      <c r="I14" s="144">
        <v>112.4</v>
      </c>
      <c r="J14" s="188">
        <v>186604</v>
      </c>
      <c r="K14" s="193">
        <f t="shared" si="5"/>
        <v>40</v>
      </c>
      <c r="L14" s="190">
        <v>1660</v>
      </c>
      <c r="M14" s="163"/>
      <c r="N14" s="170">
        <v>1700</v>
      </c>
      <c r="O14" s="115">
        <f t="shared" si="3"/>
        <v>0</v>
      </c>
    </row>
    <row r="15" spans="1:15" ht="15">
      <c r="A15" s="52" t="s">
        <v>38</v>
      </c>
      <c r="B15" s="16">
        <v>48835</v>
      </c>
      <c r="C15" s="26">
        <f t="shared" si="6"/>
        <v>104.83888280629441</v>
      </c>
      <c r="D15" s="134">
        <v>689</v>
      </c>
      <c r="E15" s="26">
        <f t="shared" si="4"/>
        <v>70.87808417997097</v>
      </c>
      <c r="F15" s="27">
        <f t="shared" si="1"/>
        <v>1.1780841799709663</v>
      </c>
      <c r="G15" s="28">
        <f>I15-E15</f>
        <v>5.621915820029031</v>
      </c>
      <c r="H15" s="143">
        <v>69.7</v>
      </c>
      <c r="I15" s="144">
        <v>76.5</v>
      </c>
      <c r="J15" s="188">
        <v>46581</v>
      </c>
      <c r="K15" s="193">
        <f t="shared" si="5"/>
        <v>80</v>
      </c>
      <c r="L15" s="190">
        <v>609</v>
      </c>
      <c r="M15" s="163"/>
      <c r="N15" s="170">
        <v>681</v>
      </c>
      <c r="O15" s="115">
        <f t="shared" si="3"/>
        <v>8</v>
      </c>
    </row>
    <row r="16" spans="1:15" ht="15">
      <c r="A16" s="52" t="s">
        <v>15</v>
      </c>
      <c r="B16" s="16">
        <v>102839</v>
      </c>
      <c r="C16" s="26">
        <f t="shared" si="6"/>
        <v>109.34502923976608</v>
      </c>
      <c r="D16" s="134">
        <v>795</v>
      </c>
      <c r="E16" s="26">
        <f t="shared" si="4"/>
        <v>129.35723270440252</v>
      </c>
      <c r="F16" s="27">
        <f t="shared" si="1"/>
        <v>-0.0427672955974856</v>
      </c>
      <c r="G16" s="28">
        <f>E16-I16</f>
        <v>10.157232704402517</v>
      </c>
      <c r="H16" s="143">
        <v>129.4</v>
      </c>
      <c r="I16" s="144">
        <v>119.2</v>
      </c>
      <c r="J16" s="188">
        <v>94050</v>
      </c>
      <c r="K16" s="193">
        <f t="shared" si="5"/>
        <v>6</v>
      </c>
      <c r="L16" s="190">
        <v>789</v>
      </c>
      <c r="M16" s="163"/>
      <c r="N16" s="170">
        <v>795</v>
      </c>
      <c r="O16" s="115">
        <f t="shared" si="3"/>
        <v>0</v>
      </c>
    </row>
    <row r="17" spans="1:15" ht="16.5" customHeight="1">
      <c r="A17" s="83" t="s">
        <v>45</v>
      </c>
      <c r="B17" s="135">
        <v>49832</v>
      </c>
      <c r="C17" s="26">
        <f t="shared" si="6"/>
        <v>98.85144115371645</v>
      </c>
      <c r="D17" s="134">
        <v>486</v>
      </c>
      <c r="E17" s="26">
        <f t="shared" si="4"/>
        <v>102.53497942386831</v>
      </c>
      <c r="F17" s="27">
        <f t="shared" si="1"/>
        <v>0.034979423868307435</v>
      </c>
      <c r="G17" s="28">
        <f>E17-I17</f>
        <v>-1.6650205761316954</v>
      </c>
      <c r="H17" s="143">
        <v>102.5</v>
      </c>
      <c r="I17" s="144">
        <v>104.2</v>
      </c>
      <c r="J17" s="188">
        <v>50411</v>
      </c>
      <c r="K17" s="193">
        <f t="shared" si="5"/>
        <v>2</v>
      </c>
      <c r="L17" s="190">
        <v>484</v>
      </c>
      <c r="M17" s="163"/>
      <c r="N17" s="170">
        <v>486</v>
      </c>
      <c r="O17" s="115">
        <f t="shared" si="3"/>
        <v>0</v>
      </c>
    </row>
    <row r="18" spans="1:15" ht="15">
      <c r="A18" s="54" t="s">
        <v>16</v>
      </c>
      <c r="B18" s="16">
        <v>119513</v>
      </c>
      <c r="C18" s="26">
        <f t="shared" si="6"/>
        <v>130.88422113194324</v>
      </c>
      <c r="D18" s="134">
        <v>1049</v>
      </c>
      <c r="E18" s="26">
        <f t="shared" si="4"/>
        <v>113.930409914204</v>
      </c>
      <c r="F18" s="27">
        <f t="shared" si="1"/>
        <v>0.030409914204000188</v>
      </c>
      <c r="G18" s="28">
        <f>E18-I18</f>
        <v>11.430409914204006</v>
      </c>
      <c r="H18" s="143">
        <v>113.9</v>
      </c>
      <c r="I18" s="144">
        <v>102.5</v>
      </c>
      <c r="J18" s="188">
        <v>91312</v>
      </c>
      <c r="K18" s="193">
        <f t="shared" si="5"/>
        <v>158</v>
      </c>
      <c r="L18" s="190">
        <v>891</v>
      </c>
      <c r="M18" s="163"/>
      <c r="N18" s="170">
        <v>1049</v>
      </c>
      <c r="O18" s="115">
        <f t="shared" si="3"/>
        <v>0</v>
      </c>
    </row>
    <row r="19" spans="1:15" ht="15">
      <c r="A19" s="52" t="s">
        <v>43</v>
      </c>
      <c r="B19" s="16">
        <v>155089</v>
      </c>
      <c r="C19" s="26">
        <f t="shared" si="6"/>
        <v>100.29618899185803</v>
      </c>
      <c r="D19" s="134">
        <v>1566</v>
      </c>
      <c r="E19" s="26">
        <f t="shared" si="4"/>
        <v>99.03512132822478</v>
      </c>
      <c r="F19" s="27">
        <f t="shared" si="1"/>
        <v>-23.964878671775224</v>
      </c>
      <c r="G19" s="28">
        <f>I19-E19</f>
        <v>3.2648786717752216</v>
      </c>
      <c r="H19" s="147">
        <v>123</v>
      </c>
      <c r="I19" s="144">
        <v>102.3</v>
      </c>
      <c r="J19" s="188">
        <v>154631</v>
      </c>
      <c r="K19" s="193">
        <f t="shared" si="5"/>
        <v>54</v>
      </c>
      <c r="L19" s="190">
        <v>1512</v>
      </c>
      <c r="M19" s="163"/>
      <c r="N19" s="170">
        <v>1566</v>
      </c>
      <c r="O19" s="115">
        <f t="shared" si="3"/>
        <v>0</v>
      </c>
    </row>
    <row r="20" spans="1:15" ht="15">
      <c r="A20" s="54" t="s">
        <v>92</v>
      </c>
      <c r="B20" s="16"/>
      <c r="C20" s="26">
        <f t="shared" si="6"/>
        <v>0</v>
      </c>
      <c r="D20" s="134"/>
      <c r="E20" s="26" t="e">
        <f t="shared" si="4"/>
        <v>#DIV/0!</v>
      </c>
      <c r="F20" s="27" t="e">
        <f t="shared" si="1"/>
        <v>#DIV/0!</v>
      </c>
      <c r="G20" s="28" t="e">
        <f>I20-E20</f>
        <v>#DIV/0!</v>
      </c>
      <c r="H20" s="143"/>
      <c r="I20" s="144">
        <v>82.7</v>
      </c>
      <c r="J20" s="188">
        <v>58490</v>
      </c>
      <c r="K20" s="193">
        <f t="shared" si="5"/>
        <v>-707</v>
      </c>
      <c r="L20" s="190">
        <v>707</v>
      </c>
      <c r="M20" s="163"/>
      <c r="N20" s="170"/>
      <c r="O20" s="115">
        <f t="shared" si="3"/>
        <v>0</v>
      </c>
    </row>
    <row r="21" spans="1:15" ht="15">
      <c r="A21" s="52" t="s">
        <v>17</v>
      </c>
      <c r="B21" s="135">
        <v>27559</v>
      </c>
      <c r="C21" s="26">
        <f t="shared" si="6"/>
        <v>112.02845528455285</v>
      </c>
      <c r="D21" s="134">
        <v>280</v>
      </c>
      <c r="E21" s="26">
        <f t="shared" si="4"/>
        <v>98.425</v>
      </c>
      <c r="F21" s="27">
        <f t="shared" si="1"/>
        <v>0.024999999999991473</v>
      </c>
      <c r="G21" s="28">
        <f aca="true" t="shared" si="7" ref="G21:G26">E21-I21</f>
        <v>10.524999999999991</v>
      </c>
      <c r="H21" s="143">
        <v>98.4</v>
      </c>
      <c r="I21" s="144">
        <v>87.9</v>
      </c>
      <c r="J21" s="188">
        <v>24600</v>
      </c>
      <c r="K21" s="193">
        <f t="shared" si="5"/>
        <v>0</v>
      </c>
      <c r="L21" s="190">
        <v>280</v>
      </c>
      <c r="M21" s="163"/>
      <c r="N21" s="170">
        <v>280</v>
      </c>
      <c r="O21" s="115">
        <f t="shared" si="3"/>
        <v>0</v>
      </c>
    </row>
    <row r="22" spans="1:15" ht="15.75" thickBot="1">
      <c r="A22" s="58" t="s">
        <v>76</v>
      </c>
      <c r="B22" s="132">
        <v>24250</v>
      </c>
      <c r="C22" s="29">
        <f t="shared" si="6"/>
        <v>103.01614273576891</v>
      </c>
      <c r="D22" s="133">
        <v>210</v>
      </c>
      <c r="E22" s="29">
        <f t="shared" si="4"/>
        <v>115.47619047619048</v>
      </c>
      <c r="F22" s="27">
        <f t="shared" si="1"/>
        <v>-0.023809523809518396</v>
      </c>
      <c r="G22" s="28">
        <f t="shared" si="7"/>
        <v>3.3761904761904873</v>
      </c>
      <c r="H22" s="148">
        <v>115.5</v>
      </c>
      <c r="I22" s="149">
        <v>112.1</v>
      </c>
      <c r="J22" s="189">
        <v>23540</v>
      </c>
      <c r="K22" s="193">
        <f t="shared" si="5"/>
        <v>0</v>
      </c>
      <c r="L22" s="192">
        <v>210</v>
      </c>
      <c r="M22" s="165"/>
      <c r="N22" s="170">
        <v>210</v>
      </c>
      <c r="O22" s="121">
        <f t="shared" si="3"/>
        <v>0</v>
      </c>
    </row>
    <row r="23" spans="1:15" ht="15.75" thickBot="1">
      <c r="A23" s="99" t="s">
        <v>19</v>
      </c>
      <c r="B23" s="31">
        <f>SUM(B6:B22)</f>
        <v>1840907</v>
      </c>
      <c r="C23" s="32">
        <f t="shared" si="6"/>
        <v>103.45370760628283</v>
      </c>
      <c r="D23" s="175">
        <f>SUM(D6:D22)</f>
        <v>16190</v>
      </c>
      <c r="E23" s="32">
        <f t="shared" si="4"/>
        <v>113.70642371834465</v>
      </c>
      <c r="F23" s="32">
        <f t="shared" si="1"/>
        <v>-2.4935762816553506</v>
      </c>
      <c r="G23" s="33">
        <f t="shared" si="7"/>
        <v>6.3064237183446465</v>
      </c>
      <c r="H23" s="150">
        <v>116.2</v>
      </c>
      <c r="I23" s="151">
        <v>107.4</v>
      </c>
      <c r="J23" s="152">
        <f>SUM(J6:J22)</f>
        <v>1779450</v>
      </c>
      <c r="K23" s="101">
        <f>D23-L23</f>
        <v>-375</v>
      </c>
      <c r="L23" s="166">
        <f>SUM(L6:L22)</f>
        <v>16565</v>
      </c>
      <c r="M23" s="163"/>
      <c r="N23" s="172">
        <f>SUM(N6:N22)</f>
        <v>16185</v>
      </c>
      <c r="O23" s="115">
        <f t="shared" si="3"/>
        <v>5</v>
      </c>
    </row>
    <row r="24" spans="1:15" ht="15">
      <c r="A24" s="56" t="s">
        <v>26</v>
      </c>
      <c r="B24" s="18">
        <v>51292</v>
      </c>
      <c r="C24" s="40">
        <f t="shared" si="6"/>
        <v>103.00839458569307</v>
      </c>
      <c r="D24" s="177">
        <v>579</v>
      </c>
      <c r="E24" s="41">
        <f t="shared" si="4"/>
        <v>88.58721934369603</v>
      </c>
      <c r="F24" s="41">
        <f t="shared" si="1"/>
        <v>0.08721934369603446</v>
      </c>
      <c r="G24" s="41">
        <f t="shared" si="7"/>
        <v>2.5872193436960345</v>
      </c>
      <c r="H24" s="155">
        <v>88.5</v>
      </c>
      <c r="I24" s="155">
        <v>86</v>
      </c>
      <c r="J24" s="156">
        <v>49794</v>
      </c>
      <c r="K24" s="79">
        <f>D24-L24</f>
        <v>0</v>
      </c>
      <c r="L24" s="168">
        <v>579</v>
      </c>
      <c r="M24" s="163"/>
      <c r="N24" s="170">
        <v>579</v>
      </c>
      <c r="O24" s="115">
        <f t="shared" si="3"/>
        <v>0</v>
      </c>
    </row>
    <row r="25" spans="1:15" ht="16.5" customHeight="1" thickBot="1">
      <c r="A25" s="136" t="s">
        <v>86</v>
      </c>
      <c r="B25" s="23">
        <v>37230</v>
      </c>
      <c r="C25" s="29">
        <f t="shared" si="6"/>
        <v>124.86584384223237</v>
      </c>
      <c r="D25" s="178">
        <v>366</v>
      </c>
      <c r="E25" s="42">
        <f t="shared" si="4"/>
        <v>101.72131147540983</v>
      </c>
      <c r="F25" s="27">
        <f t="shared" si="1"/>
        <v>4.12131147540984</v>
      </c>
      <c r="G25" s="27">
        <f t="shared" si="7"/>
        <v>18.221311475409834</v>
      </c>
      <c r="H25" s="157">
        <v>97.6</v>
      </c>
      <c r="I25" s="157">
        <v>83.5</v>
      </c>
      <c r="J25" s="158">
        <v>29816</v>
      </c>
      <c r="K25" s="82">
        <f>D25-L25</f>
        <v>9</v>
      </c>
      <c r="L25" s="169">
        <v>357</v>
      </c>
      <c r="M25" s="163"/>
      <c r="N25" s="170">
        <v>366</v>
      </c>
      <c r="O25" s="115">
        <f t="shared" si="3"/>
        <v>0</v>
      </c>
    </row>
    <row r="26" spans="1:15" ht="15.75" thickBot="1">
      <c r="A26" s="43" t="s">
        <v>20</v>
      </c>
      <c r="B26" s="36">
        <f>SUM(B23:B25)</f>
        <v>1929429</v>
      </c>
      <c r="C26" s="44">
        <f t="shared" si="6"/>
        <v>103.7851925166482</v>
      </c>
      <c r="D26" s="161">
        <f>SUM(D23:D25)</f>
        <v>17135</v>
      </c>
      <c r="E26" s="32">
        <f t="shared" si="4"/>
        <v>112.60163408228772</v>
      </c>
      <c r="F26" s="44">
        <f t="shared" si="1"/>
        <v>-2.1983659177122803</v>
      </c>
      <c r="G26" s="45">
        <f t="shared" si="7"/>
        <v>6.401634082287714</v>
      </c>
      <c r="H26" s="159">
        <v>114.8</v>
      </c>
      <c r="I26" s="160">
        <v>106.2</v>
      </c>
      <c r="J26" s="161">
        <f>SUM(J23:J25)</f>
        <v>1859060</v>
      </c>
      <c r="K26" s="35">
        <f>D26-L26</f>
        <v>-366</v>
      </c>
      <c r="L26" s="161">
        <f>L23+L24+L25</f>
        <v>17501</v>
      </c>
      <c r="M26" s="163"/>
      <c r="N26" s="173">
        <f>SUM(N23:N25)</f>
        <v>17130</v>
      </c>
      <c r="O26" s="115">
        <f t="shared" si="3"/>
        <v>5</v>
      </c>
    </row>
    <row r="27" spans="1:12" ht="15">
      <c r="A27" s="46"/>
      <c r="B27" s="47" t="s">
        <v>25</v>
      </c>
      <c r="C27" s="46"/>
      <c r="D27" s="46"/>
      <c r="E27" s="46"/>
      <c r="F27" s="48"/>
      <c r="G27" s="46"/>
      <c r="H27" s="49"/>
      <c r="I27" s="48"/>
      <c r="J27" s="50"/>
      <c r="K27" s="48"/>
      <c r="L27" s="48"/>
    </row>
    <row r="28" spans="1:12" ht="15">
      <c r="A28" s="85" t="s">
        <v>65</v>
      </c>
      <c r="B28" s="46"/>
      <c r="C28" s="46"/>
      <c r="D28" s="20">
        <f>L26</f>
        <v>17501</v>
      </c>
      <c r="E28" s="86"/>
      <c r="F28" s="48"/>
      <c r="G28" s="46"/>
      <c r="H28" s="87"/>
      <c r="I28" s="46">
        <v>2017</v>
      </c>
      <c r="J28" s="48">
        <v>2017</v>
      </c>
      <c r="K28" s="48"/>
      <c r="L28" s="48">
        <v>2017</v>
      </c>
    </row>
    <row r="29" spans="1:12" ht="15">
      <c r="A29" s="88" t="s">
        <v>21</v>
      </c>
      <c r="B29" s="86"/>
      <c r="C29" s="86"/>
      <c r="D29" s="20">
        <f>N26</f>
        <v>17130</v>
      </c>
      <c r="E29" s="46"/>
      <c r="F29" s="89"/>
      <c r="G29" s="86"/>
      <c r="H29" s="87"/>
      <c r="I29" s="90"/>
      <c r="J29" s="90"/>
      <c r="K29" s="90"/>
      <c r="L29" s="90"/>
    </row>
    <row r="30" spans="1:12" ht="15">
      <c r="A30" s="91" t="s">
        <v>22</v>
      </c>
      <c r="B30" s="91"/>
      <c r="C30" s="91"/>
      <c r="D30" s="92"/>
      <c r="E30" s="86"/>
      <c r="F30" s="90"/>
      <c r="G30" s="86"/>
      <c r="H30" s="87"/>
      <c r="I30" s="90"/>
      <c r="J30" s="90"/>
      <c r="K30" s="90"/>
      <c r="L30" s="90"/>
    </row>
    <row r="31" spans="1:12" ht="15">
      <c r="A31" s="4" t="s">
        <v>23</v>
      </c>
      <c r="B31" s="93"/>
      <c r="C31" s="93"/>
      <c r="D31" s="94">
        <f>D26-D28</f>
        <v>-366</v>
      </c>
      <c r="E31" s="88"/>
      <c r="F31" s="88"/>
      <c r="G31" s="95"/>
      <c r="H31" s="96"/>
      <c r="I31" s="97"/>
      <c r="J31" s="95"/>
      <c r="K31" s="98"/>
      <c r="L31" s="98"/>
    </row>
    <row r="32" spans="1:12" ht="15">
      <c r="A32" s="4" t="s">
        <v>24</v>
      </c>
      <c r="B32" s="93"/>
      <c r="C32" s="93"/>
      <c r="D32" s="94">
        <f>D26-D29</f>
        <v>5</v>
      </c>
      <c r="E32" s="86"/>
      <c r="F32" s="98"/>
      <c r="G32" s="86"/>
      <c r="H32" s="87"/>
      <c r="I32" s="98" t="s">
        <v>35</v>
      </c>
      <c r="J32" s="98"/>
      <c r="K32" s="98"/>
      <c r="L32" s="98"/>
    </row>
  </sheetData>
  <sheetProtection/>
  <mergeCells count="14"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  <mergeCell ref="E3:E5"/>
    <mergeCell ref="H3:H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M23" sqref="M23"/>
    </sheetView>
  </sheetViews>
  <sheetFormatPr defaultColWidth="9.140625" defaultRowHeight="15"/>
  <cols>
    <col min="1" max="1" width="38.140625" style="0" customWidth="1"/>
    <col min="2" max="2" width="12.140625" style="0" customWidth="1"/>
    <col min="3" max="3" width="10.00390625" style="0" customWidth="1"/>
    <col min="5" max="5" width="9.8515625" style="0" customWidth="1"/>
    <col min="6" max="6" width="10.7109375" style="0" customWidth="1"/>
    <col min="7" max="7" width="11.28125" style="0" customWidth="1"/>
    <col min="8" max="8" width="10.421875" style="0" customWidth="1"/>
    <col min="9" max="9" width="12.57421875" style="0" customWidth="1"/>
    <col min="10" max="10" width="10.7109375" style="0" customWidth="1"/>
    <col min="12" max="12" width="10.28125" style="0" customWidth="1"/>
  </cols>
  <sheetData>
    <row r="1" spans="1:12" ht="15">
      <c r="A1" s="202" t="s">
        <v>50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24" customHeight="1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197" t="s">
        <v>1</v>
      </c>
      <c r="C3" s="201" t="s">
        <v>28</v>
      </c>
      <c r="D3" s="197" t="s">
        <v>2</v>
      </c>
      <c r="E3" s="201" t="s">
        <v>3</v>
      </c>
      <c r="F3" s="24" t="s">
        <v>4</v>
      </c>
      <c r="G3" s="25" t="s">
        <v>5</v>
      </c>
      <c r="H3" s="197" t="s">
        <v>32</v>
      </c>
      <c r="I3" s="201" t="s">
        <v>30</v>
      </c>
      <c r="J3" s="197" t="s">
        <v>29</v>
      </c>
      <c r="K3" s="201" t="s">
        <v>44</v>
      </c>
      <c r="L3" s="197" t="s">
        <v>36</v>
      </c>
    </row>
    <row r="4" spans="1:12" ht="15">
      <c r="A4" s="199"/>
      <c r="B4" s="199"/>
      <c r="C4" s="199"/>
      <c r="D4" s="199"/>
      <c r="E4" s="199"/>
      <c r="F4" s="197" t="s">
        <v>6</v>
      </c>
      <c r="G4" s="197" t="s">
        <v>33</v>
      </c>
      <c r="H4" s="199"/>
      <c r="I4" s="199"/>
      <c r="J4" s="199"/>
      <c r="K4" s="199"/>
      <c r="L4" s="199"/>
    </row>
    <row r="5" spans="1:12" ht="44.25" customHeight="1" thickBot="1">
      <c r="A5" s="198"/>
      <c r="B5" s="200"/>
      <c r="C5" s="198"/>
      <c r="D5" s="200"/>
      <c r="E5" s="198"/>
      <c r="F5" s="200"/>
      <c r="G5" s="198"/>
      <c r="H5" s="200"/>
      <c r="I5" s="200"/>
      <c r="J5" s="200"/>
      <c r="K5" s="200"/>
      <c r="L5" s="200"/>
    </row>
    <row r="6" spans="1:12" ht="15.75" thickBot="1">
      <c r="A6" s="51" t="s">
        <v>7</v>
      </c>
      <c r="B6" s="16">
        <v>111675</v>
      </c>
      <c r="C6" s="26">
        <f aca="true" t="shared" si="0" ref="C6:C30">B6/J6*100</f>
        <v>105.43135514812786</v>
      </c>
      <c r="D6" s="59">
        <v>1000</v>
      </c>
      <c r="E6" s="26">
        <f aca="true" t="shared" si="1" ref="E6:E30">B6/D6</f>
        <v>111.675</v>
      </c>
      <c r="F6" s="27">
        <f aca="true" t="shared" si="2" ref="F6:F30">E6-H6</f>
        <v>1.0750000000000028</v>
      </c>
      <c r="G6" s="28">
        <f aca="true" t="shared" si="3" ref="G6:G16">E6-I6</f>
        <v>5.7749999999999915</v>
      </c>
      <c r="H6" s="65">
        <v>110.6</v>
      </c>
      <c r="I6" s="66">
        <v>105.9</v>
      </c>
      <c r="J6" s="59">
        <v>105922</v>
      </c>
      <c r="K6" s="67">
        <f aca="true" t="shared" si="4" ref="K6:K30">D6-L6</f>
        <v>0</v>
      </c>
      <c r="L6" s="68">
        <v>1000</v>
      </c>
    </row>
    <row r="7" spans="1:12" ht="15.75" thickBot="1">
      <c r="A7" s="51" t="s">
        <v>8</v>
      </c>
      <c r="B7" s="16">
        <v>106915</v>
      </c>
      <c r="C7" s="26">
        <f t="shared" si="0"/>
        <v>104.34192805418382</v>
      </c>
      <c r="D7" s="59">
        <v>1138</v>
      </c>
      <c r="E7" s="26">
        <f t="shared" si="1"/>
        <v>93.94991212653778</v>
      </c>
      <c r="F7" s="27">
        <f t="shared" si="2"/>
        <v>-2.650087873462212</v>
      </c>
      <c r="G7" s="28">
        <f t="shared" si="3"/>
        <v>5.049912126537777</v>
      </c>
      <c r="H7" s="65">
        <v>96.6</v>
      </c>
      <c r="I7" s="66">
        <v>88.9</v>
      </c>
      <c r="J7" s="59">
        <v>102466</v>
      </c>
      <c r="K7" s="67">
        <f t="shared" si="4"/>
        <v>-15</v>
      </c>
      <c r="L7" s="68">
        <v>1153</v>
      </c>
    </row>
    <row r="8" spans="1:12" ht="15.75" thickBot="1">
      <c r="A8" s="51" t="s">
        <v>9</v>
      </c>
      <c r="B8" s="16">
        <v>117340</v>
      </c>
      <c r="C8" s="26">
        <f t="shared" si="0"/>
        <v>114.81409001956948</v>
      </c>
      <c r="D8" s="59">
        <v>778</v>
      </c>
      <c r="E8" s="26">
        <f t="shared" si="1"/>
        <v>150.82262210796915</v>
      </c>
      <c r="F8" s="27">
        <f t="shared" si="2"/>
        <v>3.922622107969147</v>
      </c>
      <c r="G8" s="28">
        <f t="shared" si="3"/>
        <v>19.422622107969147</v>
      </c>
      <c r="H8" s="65">
        <v>146.9</v>
      </c>
      <c r="I8" s="66">
        <v>131.4</v>
      </c>
      <c r="J8" s="59">
        <v>102200</v>
      </c>
      <c r="K8" s="67">
        <f t="shared" si="4"/>
        <v>0</v>
      </c>
      <c r="L8" s="68">
        <v>778</v>
      </c>
    </row>
    <row r="9" spans="1:12" ht="15.75" thickBot="1">
      <c r="A9" s="51" t="s">
        <v>10</v>
      </c>
      <c r="B9" s="16">
        <v>102175</v>
      </c>
      <c r="C9" s="26">
        <f t="shared" si="0"/>
        <v>124.33830240340735</v>
      </c>
      <c r="D9" s="59">
        <v>1075</v>
      </c>
      <c r="E9" s="26">
        <f t="shared" si="1"/>
        <v>95.04651162790698</v>
      </c>
      <c r="F9" s="27">
        <f t="shared" si="2"/>
        <v>5.04651162790698</v>
      </c>
      <c r="G9" s="28">
        <f t="shared" si="3"/>
        <v>17.846511627906978</v>
      </c>
      <c r="H9" s="69">
        <v>90</v>
      </c>
      <c r="I9" s="66">
        <v>77.2</v>
      </c>
      <c r="J9" s="59">
        <v>82175</v>
      </c>
      <c r="K9" s="67">
        <f t="shared" si="4"/>
        <v>11</v>
      </c>
      <c r="L9" s="68">
        <v>1064</v>
      </c>
    </row>
    <row r="10" spans="1:12" ht="15.75" thickBot="1">
      <c r="A10" s="52" t="s">
        <v>40</v>
      </c>
      <c r="B10" s="16">
        <v>0</v>
      </c>
      <c r="C10" s="26">
        <f t="shared" si="0"/>
        <v>0</v>
      </c>
      <c r="D10" s="60">
        <v>0</v>
      </c>
      <c r="E10" s="26" t="e">
        <f t="shared" si="1"/>
        <v>#DIV/0!</v>
      </c>
      <c r="F10" s="27" t="e">
        <f t="shared" si="2"/>
        <v>#DIV/0!</v>
      </c>
      <c r="G10" s="28" t="e">
        <f t="shared" si="3"/>
        <v>#DIV/0!</v>
      </c>
      <c r="H10" s="70" t="e">
        <v>#DIV/0!</v>
      </c>
      <c r="I10" s="66">
        <v>34.8</v>
      </c>
      <c r="J10" s="59">
        <v>5046</v>
      </c>
      <c r="K10" s="67">
        <f t="shared" si="4"/>
        <v>-145</v>
      </c>
      <c r="L10" s="68">
        <v>145</v>
      </c>
    </row>
    <row r="11" spans="1:12" ht="15.75" thickBot="1">
      <c r="A11" s="52" t="s">
        <v>39</v>
      </c>
      <c r="B11" s="16">
        <v>0</v>
      </c>
      <c r="C11" s="26">
        <f t="shared" si="0"/>
        <v>0</v>
      </c>
      <c r="D11" s="59">
        <v>0</v>
      </c>
      <c r="E11" s="26" t="e">
        <f t="shared" si="1"/>
        <v>#DIV/0!</v>
      </c>
      <c r="F11" s="27" t="e">
        <f t="shared" si="2"/>
        <v>#DIV/0!</v>
      </c>
      <c r="G11" s="28" t="e">
        <f t="shared" si="3"/>
        <v>#DIV/0!</v>
      </c>
      <c r="H11" s="71" t="e">
        <v>#DIV/0!</v>
      </c>
      <c r="I11" s="66">
        <v>104.7</v>
      </c>
      <c r="J11" s="59">
        <v>151873</v>
      </c>
      <c r="K11" s="67">
        <f t="shared" si="4"/>
        <v>-1450</v>
      </c>
      <c r="L11" s="68">
        <v>1450</v>
      </c>
    </row>
    <row r="12" spans="1:12" ht="15.75" thickBot="1">
      <c r="A12" s="51" t="s">
        <v>11</v>
      </c>
      <c r="B12" s="16">
        <v>130271</v>
      </c>
      <c r="C12" s="26">
        <f t="shared" si="0"/>
        <v>96.27738197298015</v>
      </c>
      <c r="D12" s="59">
        <v>1200</v>
      </c>
      <c r="E12" s="26">
        <f t="shared" si="1"/>
        <v>108.55916666666667</v>
      </c>
      <c r="F12" s="27">
        <f t="shared" si="2"/>
        <v>0.9591666666666754</v>
      </c>
      <c r="G12" s="28">
        <f t="shared" si="3"/>
        <v>-4.2408333333333275</v>
      </c>
      <c r="H12" s="65">
        <v>107.6</v>
      </c>
      <c r="I12" s="66">
        <v>112.8</v>
      </c>
      <c r="J12" s="59">
        <v>135308</v>
      </c>
      <c r="K12" s="67">
        <f t="shared" si="4"/>
        <v>0</v>
      </c>
      <c r="L12" s="68">
        <v>1200</v>
      </c>
    </row>
    <row r="13" spans="1:12" ht="15.75" thickBot="1">
      <c r="A13" s="51" t="s">
        <v>41</v>
      </c>
      <c r="B13" s="16">
        <v>225452</v>
      </c>
      <c r="C13" s="26">
        <f t="shared" si="0"/>
        <v>99.6349623030078</v>
      </c>
      <c r="D13" s="59">
        <v>2149</v>
      </c>
      <c r="E13" s="26">
        <f t="shared" si="1"/>
        <v>104.91019078641229</v>
      </c>
      <c r="F13" s="27">
        <f t="shared" si="2"/>
        <v>0.8101907864122921</v>
      </c>
      <c r="G13" s="28">
        <f t="shared" si="3"/>
        <v>-5.389809213587711</v>
      </c>
      <c r="H13" s="65">
        <v>104.1</v>
      </c>
      <c r="I13" s="66">
        <v>110.3</v>
      </c>
      <c r="J13" s="59">
        <v>226278</v>
      </c>
      <c r="K13" s="67">
        <f t="shared" si="4"/>
        <v>97</v>
      </c>
      <c r="L13" s="68">
        <v>2052</v>
      </c>
    </row>
    <row r="14" spans="1:12" s="11" customFormat="1" ht="15.75" thickBot="1">
      <c r="A14" s="51" t="s">
        <v>12</v>
      </c>
      <c r="B14" s="16">
        <v>42218</v>
      </c>
      <c r="C14" s="26">
        <f t="shared" si="0"/>
        <v>99.66477809254013</v>
      </c>
      <c r="D14" s="59">
        <v>420</v>
      </c>
      <c r="E14" s="26">
        <f t="shared" si="1"/>
        <v>100.51904761904763</v>
      </c>
      <c r="F14" s="27">
        <f t="shared" si="2"/>
        <v>-0.7809523809523711</v>
      </c>
      <c r="G14" s="28">
        <f t="shared" si="3"/>
        <v>-0.3809523809523796</v>
      </c>
      <c r="H14" s="65">
        <v>101.3</v>
      </c>
      <c r="I14" s="66">
        <v>100.9</v>
      </c>
      <c r="J14" s="59">
        <v>42360</v>
      </c>
      <c r="K14" s="72">
        <f t="shared" si="4"/>
        <v>0</v>
      </c>
      <c r="L14" s="59">
        <v>420</v>
      </c>
    </row>
    <row r="15" spans="1:12" ht="15.75" thickBot="1">
      <c r="A15" s="51" t="s">
        <v>13</v>
      </c>
      <c r="B15" s="16">
        <v>212546</v>
      </c>
      <c r="C15" s="26">
        <f t="shared" si="0"/>
        <v>106.34318650309204</v>
      </c>
      <c r="D15" s="59">
        <v>1730</v>
      </c>
      <c r="E15" s="26">
        <f t="shared" si="1"/>
        <v>122.85895953757226</v>
      </c>
      <c r="F15" s="27">
        <f t="shared" si="2"/>
        <v>0.0589595375722638</v>
      </c>
      <c r="G15" s="28">
        <f t="shared" si="3"/>
        <v>6.658959537572258</v>
      </c>
      <c r="H15" s="65">
        <v>122.8</v>
      </c>
      <c r="I15" s="66">
        <v>116.2</v>
      </c>
      <c r="J15" s="59">
        <v>199868</v>
      </c>
      <c r="K15" s="67">
        <f t="shared" si="4"/>
        <v>10</v>
      </c>
      <c r="L15" s="68">
        <v>1720</v>
      </c>
    </row>
    <row r="16" spans="1:12" ht="15.75" thickBot="1">
      <c r="A16" s="51" t="s">
        <v>14</v>
      </c>
      <c r="B16" s="16">
        <v>182214</v>
      </c>
      <c r="C16" s="26">
        <f t="shared" si="0"/>
        <v>105.37291164275429</v>
      </c>
      <c r="D16" s="59">
        <v>1683</v>
      </c>
      <c r="E16" s="26">
        <f t="shared" si="1"/>
        <v>108.26737967914438</v>
      </c>
      <c r="F16" s="27">
        <f t="shared" si="2"/>
        <v>-0.23262032085561657</v>
      </c>
      <c r="G16" s="28">
        <f t="shared" si="3"/>
        <v>0.8673796791443777</v>
      </c>
      <c r="H16" s="65">
        <v>108.5</v>
      </c>
      <c r="I16" s="66">
        <v>107.4</v>
      </c>
      <c r="J16" s="59">
        <v>172923</v>
      </c>
      <c r="K16" s="67">
        <f t="shared" si="4"/>
        <v>73</v>
      </c>
      <c r="L16" s="68">
        <v>1610</v>
      </c>
    </row>
    <row r="17" spans="1:12" ht="15.75" thickBot="1">
      <c r="A17" s="51" t="s">
        <v>38</v>
      </c>
      <c r="B17" s="16">
        <v>44534</v>
      </c>
      <c r="C17" s="26" t="e">
        <f t="shared" si="0"/>
        <v>#DIV/0!</v>
      </c>
      <c r="D17" s="59">
        <v>625</v>
      </c>
      <c r="E17" s="26">
        <f t="shared" si="1"/>
        <v>71.2544</v>
      </c>
      <c r="F17" s="27">
        <f t="shared" si="2"/>
        <v>-1.6456000000000017</v>
      </c>
      <c r="G17" s="28">
        <v>0</v>
      </c>
      <c r="H17" s="65">
        <v>72.9</v>
      </c>
      <c r="I17" s="66">
        <v>0</v>
      </c>
      <c r="J17" s="59">
        <v>0</v>
      </c>
      <c r="K17" s="67">
        <f t="shared" si="4"/>
        <v>625</v>
      </c>
      <c r="L17" s="68">
        <v>0</v>
      </c>
    </row>
    <row r="18" spans="1:12" ht="15.75" thickBot="1">
      <c r="A18" s="51" t="s">
        <v>15</v>
      </c>
      <c r="B18" s="16">
        <v>97820</v>
      </c>
      <c r="C18" s="26">
        <f t="shared" si="0"/>
        <v>101.03806228373702</v>
      </c>
      <c r="D18" s="59">
        <v>789</v>
      </c>
      <c r="E18" s="26">
        <f t="shared" si="1"/>
        <v>123.97972116603296</v>
      </c>
      <c r="F18" s="27">
        <f t="shared" si="2"/>
        <v>-1.0202788339670406</v>
      </c>
      <c r="G18" s="28">
        <f>E18-I18</f>
        <v>2.1797211660329623</v>
      </c>
      <c r="H18" s="65">
        <v>125</v>
      </c>
      <c r="I18" s="66">
        <v>121.8</v>
      </c>
      <c r="J18" s="59">
        <v>96815</v>
      </c>
      <c r="K18" s="67">
        <f t="shared" si="4"/>
        <v>-6</v>
      </c>
      <c r="L18" s="68">
        <v>795</v>
      </c>
    </row>
    <row r="19" spans="1:12" ht="15.75" customHeight="1" thickBot="1">
      <c r="A19" s="83" t="s">
        <v>45</v>
      </c>
      <c r="B19" s="16">
        <v>55421</v>
      </c>
      <c r="C19" s="26">
        <f t="shared" si="0"/>
        <v>94.97540829091906</v>
      </c>
      <c r="D19" s="59">
        <v>488</v>
      </c>
      <c r="E19" s="26">
        <f t="shared" si="1"/>
        <v>113.56762295081967</v>
      </c>
      <c r="F19" s="27">
        <f t="shared" si="2"/>
        <v>-0.03237704918032591</v>
      </c>
      <c r="G19" s="28">
        <f>E19-I19</f>
        <v>-4.832377049180337</v>
      </c>
      <c r="H19" s="65">
        <v>113.6</v>
      </c>
      <c r="I19" s="66">
        <v>118.4</v>
      </c>
      <c r="J19" s="59">
        <v>58353</v>
      </c>
      <c r="K19" s="67">
        <f t="shared" si="4"/>
        <v>-5</v>
      </c>
      <c r="L19" s="68">
        <v>493</v>
      </c>
    </row>
    <row r="20" spans="1:12" ht="15.75" thickBot="1">
      <c r="A20" s="53" t="s">
        <v>16</v>
      </c>
      <c r="B20" s="16">
        <v>79638</v>
      </c>
      <c r="C20" s="26">
        <f t="shared" si="0"/>
        <v>98.07997832432233</v>
      </c>
      <c r="D20" s="59">
        <v>869</v>
      </c>
      <c r="E20" s="26">
        <f t="shared" si="1"/>
        <v>91.64326812428078</v>
      </c>
      <c r="F20" s="27">
        <f t="shared" si="2"/>
        <v>-1.3567318757192197</v>
      </c>
      <c r="G20" s="28">
        <f>E20-I20</f>
        <v>-0.05673187571922256</v>
      </c>
      <c r="H20" s="65">
        <v>93</v>
      </c>
      <c r="I20" s="66">
        <v>91.7</v>
      </c>
      <c r="J20" s="59">
        <v>81197</v>
      </c>
      <c r="K20" s="67">
        <f t="shared" si="4"/>
        <v>-16</v>
      </c>
      <c r="L20" s="68">
        <v>885</v>
      </c>
    </row>
    <row r="21" spans="1:12" ht="15.75" thickBot="1">
      <c r="A21" s="51" t="s">
        <v>43</v>
      </c>
      <c r="B21" s="16">
        <v>161740</v>
      </c>
      <c r="C21" s="26" t="e">
        <f t="shared" si="0"/>
        <v>#DIV/0!</v>
      </c>
      <c r="D21" s="59">
        <v>1532</v>
      </c>
      <c r="E21" s="26">
        <f t="shared" si="1"/>
        <v>105.57441253263707</v>
      </c>
      <c r="F21" s="27">
        <f t="shared" si="2"/>
        <v>2.474412532637075</v>
      </c>
      <c r="G21" s="28">
        <v>0</v>
      </c>
      <c r="H21" s="71">
        <v>103.1</v>
      </c>
      <c r="I21" s="66">
        <v>0</v>
      </c>
      <c r="J21" s="59">
        <v>0</v>
      </c>
      <c r="K21" s="67">
        <f t="shared" si="4"/>
        <v>1532</v>
      </c>
      <c r="L21" s="68">
        <v>0</v>
      </c>
    </row>
    <row r="22" spans="1:12" ht="15.75" thickBot="1">
      <c r="A22" s="54" t="s">
        <v>34</v>
      </c>
      <c r="B22" s="16">
        <v>55300</v>
      </c>
      <c r="C22" s="26">
        <f t="shared" si="0"/>
        <v>115.20833333333333</v>
      </c>
      <c r="D22" s="59">
        <v>700</v>
      </c>
      <c r="E22" s="26">
        <f t="shared" si="1"/>
        <v>79</v>
      </c>
      <c r="F22" s="27">
        <f t="shared" si="2"/>
        <v>0</v>
      </c>
      <c r="G22" s="28">
        <v>0</v>
      </c>
      <c r="H22" s="65">
        <v>79</v>
      </c>
      <c r="I22" s="66">
        <v>68.4</v>
      </c>
      <c r="J22" s="59">
        <v>48000</v>
      </c>
      <c r="K22" s="67">
        <f t="shared" si="4"/>
        <v>-2</v>
      </c>
      <c r="L22" s="68">
        <v>702</v>
      </c>
    </row>
    <row r="23" spans="1:12" ht="15.75" thickBot="1">
      <c r="A23" s="54" t="s">
        <v>27</v>
      </c>
      <c r="B23" s="16">
        <v>0</v>
      </c>
      <c r="C23" s="26" t="e">
        <f t="shared" si="0"/>
        <v>#DIV/0!</v>
      </c>
      <c r="D23" s="59">
        <v>0</v>
      </c>
      <c r="E23" s="26" t="e">
        <f t="shared" si="1"/>
        <v>#DIV/0!</v>
      </c>
      <c r="F23" s="27" t="e">
        <f t="shared" si="2"/>
        <v>#DIV/0!</v>
      </c>
      <c r="G23" s="28" t="e">
        <f aca="true" t="shared" si="5" ref="G23:G30">E23-I23</f>
        <v>#DIV/0!</v>
      </c>
      <c r="H23" s="65" t="e">
        <v>#DIV/0!</v>
      </c>
      <c r="I23" s="66">
        <v>0</v>
      </c>
      <c r="J23" s="59">
        <v>0</v>
      </c>
      <c r="K23" s="67">
        <f t="shared" si="4"/>
        <v>0</v>
      </c>
      <c r="L23" s="68">
        <v>0</v>
      </c>
    </row>
    <row r="24" spans="1:12" ht="15.75" thickBot="1">
      <c r="A24" s="52" t="s">
        <v>17</v>
      </c>
      <c r="B24" s="16">
        <v>24750</v>
      </c>
      <c r="C24" s="26">
        <f t="shared" si="0"/>
        <v>93.18524096385542</v>
      </c>
      <c r="D24" s="59">
        <v>280</v>
      </c>
      <c r="E24" s="26">
        <f t="shared" si="1"/>
        <v>88.39285714285714</v>
      </c>
      <c r="F24" s="27">
        <f t="shared" si="2"/>
        <v>-0.0071428571428668874</v>
      </c>
      <c r="G24" s="28">
        <f t="shared" si="5"/>
        <v>-11.807142857142864</v>
      </c>
      <c r="H24" s="65">
        <v>88.4</v>
      </c>
      <c r="I24" s="66">
        <v>100.2</v>
      </c>
      <c r="J24" s="59">
        <v>26560</v>
      </c>
      <c r="K24" s="67">
        <f t="shared" si="4"/>
        <v>15</v>
      </c>
      <c r="L24" s="68">
        <v>265</v>
      </c>
    </row>
    <row r="25" spans="1:12" ht="15.75" thickBot="1">
      <c r="A25" s="58" t="s">
        <v>18</v>
      </c>
      <c r="B25" s="17">
        <v>22000</v>
      </c>
      <c r="C25" s="29">
        <f t="shared" si="0"/>
        <v>101.14942528735634</v>
      </c>
      <c r="D25" s="61">
        <v>210</v>
      </c>
      <c r="E25" s="29">
        <f t="shared" si="1"/>
        <v>104.76190476190476</v>
      </c>
      <c r="F25" s="27">
        <f t="shared" si="2"/>
        <v>-0.03809523809523796</v>
      </c>
      <c r="G25" s="28">
        <f t="shared" si="5"/>
        <v>1.1619047619047649</v>
      </c>
      <c r="H25" s="73">
        <v>104.8</v>
      </c>
      <c r="I25" s="74">
        <v>103.6</v>
      </c>
      <c r="J25" s="61">
        <v>21750</v>
      </c>
      <c r="K25" s="67">
        <f t="shared" si="4"/>
        <v>0</v>
      </c>
      <c r="L25" s="75">
        <v>210</v>
      </c>
    </row>
    <row r="26" spans="1:12" ht="15.75" thickBot="1">
      <c r="A26" s="99" t="s">
        <v>19</v>
      </c>
      <c r="B26" s="31">
        <f>SUM(B6:B25)</f>
        <v>1772009</v>
      </c>
      <c r="C26" s="32">
        <f t="shared" si="0"/>
        <v>106.80582293709699</v>
      </c>
      <c r="D26" s="100">
        <f>SUM(D6:D25)</f>
        <v>16666</v>
      </c>
      <c r="E26" s="32">
        <f t="shared" si="1"/>
        <v>106.32479299171968</v>
      </c>
      <c r="F26" s="32">
        <f t="shared" si="2"/>
        <v>-0.07520700828033</v>
      </c>
      <c r="G26" s="33">
        <f t="shared" si="5"/>
        <v>2.2247929917196814</v>
      </c>
      <c r="H26" s="104">
        <v>106.4</v>
      </c>
      <c r="I26" s="102">
        <v>104.1</v>
      </c>
      <c r="J26" s="100">
        <f>SUM(J6:J25)</f>
        <v>1659094</v>
      </c>
      <c r="K26" s="103">
        <f t="shared" si="4"/>
        <v>724</v>
      </c>
      <c r="L26" s="101">
        <f>SUM(L6:L25)</f>
        <v>15942</v>
      </c>
    </row>
    <row r="27" spans="1:12" ht="15">
      <c r="A27" s="55" t="s">
        <v>31</v>
      </c>
      <c r="B27" s="37">
        <v>0</v>
      </c>
      <c r="C27" s="29">
        <f t="shared" si="0"/>
        <v>0</v>
      </c>
      <c r="D27" s="62">
        <v>0</v>
      </c>
      <c r="E27" s="38" t="e">
        <f t="shared" si="1"/>
        <v>#DIV/0!</v>
      </c>
      <c r="F27" s="39" t="e">
        <f t="shared" si="2"/>
        <v>#DIV/0!</v>
      </c>
      <c r="G27" s="39" t="e">
        <f t="shared" si="5"/>
        <v>#DIV/0!</v>
      </c>
      <c r="H27" s="76">
        <v>0</v>
      </c>
      <c r="I27" s="76">
        <v>85.3</v>
      </c>
      <c r="J27" s="62">
        <v>54022</v>
      </c>
      <c r="K27" s="77">
        <f t="shared" si="4"/>
        <v>-633</v>
      </c>
      <c r="L27" s="77">
        <v>633</v>
      </c>
    </row>
    <row r="28" spans="1:12" ht="15">
      <c r="A28" s="56" t="s">
        <v>26</v>
      </c>
      <c r="B28" s="18">
        <v>50952</v>
      </c>
      <c r="C28" s="40">
        <f t="shared" si="0"/>
        <v>110.00000000000001</v>
      </c>
      <c r="D28" s="63">
        <v>579</v>
      </c>
      <c r="E28" s="41">
        <f t="shared" si="1"/>
        <v>88</v>
      </c>
      <c r="F28" s="41">
        <f t="shared" si="2"/>
        <v>0</v>
      </c>
      <c r="G28" s="41">
        <f t="shared" si="5"/>
        <v>8</v>
      </c>
      <c r="H28" s="78">
        <v>88</v>
      </c>
      <c r="I28" s="78">
        <v>80</v>
      </c>
      <c r="J28" s="63">
        <v>46320</v>
      </c>
      <c r="K28" s="79">
        <f t="shared" si="4"/>
        <v>0</v>
      </c>
      <c r="L28" s="79">
        <v>579</v>
      </c>
    </row>
    <row r="29" spans="1:12" ht="33" customHeight="1" thickBot="1">
      <c r="A29" s="57" t="s">
        <v>49</v>
      </c>
      <c r="B29" s="23">
        <v>26399</v>
      </c>
      <c r="C29" s="29">
        <f t="shared" si="0"/>
        <v>152.24336793540948</v>
      </c>
      <c r="D29" s="64">
        <v>350</v>
      </c>
      <c r="E29" s="42">
        <f t="shared" si="1"/>
        <v>75.42571428571429</v>
      </c>
      <c r="F29" s="27">
        <f t="shared" si="2"/>
        <v>-0.27428571428571047</v>
      </c>
      <c r="G29" s="27">
        <f t="shared" si="5"/>
        <v>17.625714285714295</v>
      </c>
      <c r="H29" s="80">
        <v>75.7</v>
      </c>
      <c r="I29" s="80">
        <v>57.8</v>
      </c>
      <c r="J29" s="81">
        <v>17340</v>
      </c>
      <c r="K29" s="82">
        <f t="shared" si="4"/>
        <v>50</v>
      </c>
      <c r="L29" s="82">
        <v>300</v>
      </c>
    </row>
    <row r="30" spans="1:12" ht="15.75" thickBot="1">
      <c r="A30" s="43" t="s">
        <v>20</v>
      </c>
      <c r="B30" s="36">
        <f>SUM(B26:B29)</f>
        <v>1849360</v>
      </c>
      <c r="C30" s="44">
        <f t="shared" si="0"/>
        <v>104.0851519831425</v>
      </c>
      <c r="D30" s="36">
        <f>SUM(D26:D29)</f>
        <v>17595</v>
      </c>
      <c r="E30" s="32">
        <f t="shared" si="1"/>
        <v>105.10713270815573</v>
      </c>
      <c r="F30" s="44">
        <f t="shared" si="2"/>
        <v>-0.09286729184427145</v>
      </c>
      <c r="G30" s="45">
        <f t="shared" si="5"/>
        <v>3.3071327081557342</v>
      </c>
      <c r="H30" s="44">
        <v>105.2</v>
      </c>
      <c r="I30" s="45">
        <v>101.8</v>
      </c>
      <c r="J30" s="36">
        <f>SUM(J26:J29)</f>
        <v>1776776</v>
      </c>
      <c r="K30" s="35">
        <f t="shared" si="4"/>
        <v>141</v>
      </c>
      <c r="L30" s="36">
        <f>L26+L27+L28+L29</f>
        <v>17454</v>
      </c>
    </row>
    <row r="31" spans="1:12" ht="15">
      <c r="A31" s="46"/>
      <c r="B31" s="47" t="s">
        <v>25</v>
      </c>
      <c r="C31" s="46"/>
      <c r="D31" s="46"/>
      <c r="E31" s="46"/>
      <c r="F31" s="48"/>
      <c r="G31" s="46"/>
      <c r="H31" s="49"/>
      <c r="I31" s="48"/>
      <c r="J31" s="50"/>
      <c r="K31" s="48"/>
      <c r="L31" s="48"/>
    </row>
    <row r="32" spans="1:12" ht="15">
      <c r="A32" s="85" t="s">
        <v>37</v>
      </c>
      <c r="B32" s="46"/>
      <c r="C32" s="46"/>
      <c r="D32" s="20">
        <f>L30</f>
        <v>17454</v>
      </c>
      <c r="E32" s="86"/>
      <c r="F32" s="48"/>
      <c r="G32" s="46"/>
      <c r="H32" s="87"/>
      <c r="I32" s="46">
        <v>2016</v>
      </c>
      <c r="J32" s="48">
        <v>2016</v>
      </c>
      <c r="K32" s="48"/>
      <c r="L32" s="48">
        <v>2016</v>
      </c>
    </row>
    <row r="33" spans="1:12" ht="15">
      <c r="A33" s="88" t="s">
        <v>21</v>
      </c>
      <c r="B33" s="86"/>
      <c r="C33" s="86"/>
      <c r="D33" s="20">
        <v>17586</v>
      </c>
      <c r="E33" s="46"/>
      <c r="F33" s="89"/>
      <c r="G33" s="86"/>
      <c r="H33" s="87"/>
      <c r="I33" s="90"/>
      <c r="J33" s="90"/>
      <c r="K33" s="90"/>
      <c r="L33" s="90"/>
    </row>
    <row r="34" spans="1:12" ht="15">
      <c r="A34" s="91" t="s">
        <v>22</v>
      </c>
      <c r="B34" s="91"/>
      <c r="C34" s="91"/>
      <c r="D34" s="92"/>
      <c r="E34" s="86"/>
      <c r="F34" s="90"/>
      <c r="G34" s="86"/>
      <c r="H34" s="87"/>
      <c r="I34" s="90"/>
      <c r="J34" s="90"/>
      <c r="K34" s="90"/>
      <c r="L34" s="90"/>
    </row>
    <row r="35" spans="1:12" ht="15">
      <c r="A35" s="4" t="s">
        <v>23</v>
      </c>
      <c r="B35" s="93"/>
      <c r="C35" s="93"/>
      <c r="D35" s="94">
        <f>D30-D32</f>
        <v>141</v>
      </c>
      <c r="E35" s="88"/>
      <c r="F35" s="88"/>
      <c r="G35" s="95"/>
      <c r="H35" s="96"/>
      <c r="I35" s="97"/>
      <c r="J35" s="95"/>
      <c r="K35" s="98"/>
      <c r="L35" s="98"/>
    </row>
    <row r="36" spans="1:12" ht="15">
      <c r="A36" s="4" t="s">
        <v>24</v>
      </c>
      <c r="B36" s="93"/>
      <c r="C36" s="93"/>
      <c r="D36" s="94">
        <f>D30-D33</f>
        <v>9</v>
      </c>
      <c r="E36" s="86"/>
      <c r="F36" s="98"/>
      <c r="G36" s="86"/>
      <c r="H36" s="87"/>
      <c r="I36" s="98" t="s">
        <v>35</v>
      </c>
      <c r="J36" s="98"/>
      <c r="K36" s="98"/>
      <c r="L36" s="98"/>
    </row>
    <row r="37" spans="1:12" ht="15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</sheetData>
  <sheetProtection/>
  <mergeCells count="13">
    <mergeCell ref="A1:L2"/>
    <mergeCell ref="I3:I5"/>
    <mergeCell ref="J3:J5"/>
    <mergeCell ref="K3:K5"/>
    <mergeCell ref="L3:L5"/>
    <mergeCell ref="H3:H5"/>
    <mergeCell ref="F4:F5"/>
    <mergeCell ref="G4:G5"/>
    <mergeCell ref="A3:A5"/>
    <mergeCell ref="B3:B5"/>
    <mergeCell ref="C3:C5"/>
    <mergeCell ref="D3:D5"/>
    <mergeCell ref="E3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38.57421875" style="0" customWidth="1"/>
    <col min="2" max="2" width="11.8515625" style="0" customWidth="1"/>
    <col min="3" max="3" width="10.8515625" style="0" customWidth="1"/>
    <col min="4" max="4" width="12.8515625" style="0" customWidth="1"/>
    <col min="8" max="8" width="12.140625" style="0" customWidth="1"/>
    <col min="9" max="9" width="11.140625" style="0" customWidth="1"/>
    <col min="10" max="10" width="10.7109375" style="0" customWidth="1"/>
    <col min="11" max="11" width="11.7109375" style="0" customWidth="1"/>
    <col min="12" max="12" width="10.8515625" style="0" customWidth="1"/>
  </cols>
  <sheetData>
    <row r="1" spans="1:12" ht="15">
      <c r="A1" s="202" t="s">
        <v>106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</row>
    <row r="4" spans="1:15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199"/>
      <c r="L5" s="213"/>
      <c r="N5" s="142" t="s">
        <v>54</v>
      </c>
      <c r="O5" s="137" t="s">
        <v>61</v>
      </c>
    </row>
    <row r="6" spans="1:15" ht="15">
      <c r="A6" s="52" t="s">
        <v>7</v>
      </c>
      <c r="B6" s="16">
        <v>100109</v>
      </c>
      <c r="C6" s="26">
        <f aca="true" t="shared" si="0" ref="C6:C12">B6/J6*100</f>
        <v>85.80085021769686</v>
      </c>
      <c r="D6" s="134">
        <v>920</v>
      </c>
      <c r="E6" s="26">
        <f>B6/D6</f>
        <v>108.81413043478261</v>
      </c>
      <c r="F6" s="27">
        <f aca="true" t="shared" si="1" ref="F6:F26">E6-H6</f>
        <v>0.9141304347826065</v>
      </c>
      <c r="G6" s="28">
        <f aca="true" t="shared" si="2" ref="G6:G14">E6-I6</f>
        <v>-7.885869565217391</v>
      </c>
      <c r="H6" s="143">
        <v>107.9</v>
      </c>
      <c r="I6" s="144">
        <v>116.7</v>
      </c>
      <c r="J6" s="188">
        <v>116676</v>
      </c>
      <c r="K6" s="193">
        <f>D6-L6</f>
        <v>-80</v>
      </c>
      <c r="L6" s="190">
        <v>1000</v>
      </c>
      <c r="M6" s="163"/>
      <c r="N6" s="170">
        <v>920</v>
      </c>
      <c r="O6" s="115">
        <f aca="true" t="shared" si="3" ref="O6:O26">D6-N6</f>
        <v>0</v>
      </c>
    </row>
    <row r="7" spans="1:15" ht="15">
      <c r="A7" s="52" t="s">
        <v>8</v>
      </c>
      <c r="B7" s="16">
        <v>120905</v>
      </c>
      <c r="C7" s="26">
        <f t="shared" si="0"/>
        <v>103.91759134313733</v>
      </c>
      <c r="D7" s="134">
        <v>1123</v>
      </c>
      <c r="E7" s="26">
        <f aca="true" t="shared" si="4" ref="E7:E26">B7/D7</f>
        <v>107.66251113089938</v>
      </c>
      <c r="F7" s="27">
        <f t="shared" si="1"/>
        <v>-1.5374888691006277</v>
      </c>
      <c r="G7" s="28">
        <f t="shared" si="2"/>
        <v>3.362511130899378</v>
      </c>
      <c r="H7" s="143">
        <v>109.2</v>
      </c>
      <c r="I7" s="144">
        <v>104.3</v>
      </c>
      <c r="J7" s="188">
        <v>116347</v>
      </c>
      <c r="K7" s="193">
        <f aca="true" t="shared" si="5" ref="K7:K22">D7-L7</f>
        <v>8</v>
      </c>
      <c r="L7" s="190">
        <v>1115</v>
      </c>
      <c r="M7" s="163"/>
      <c r="N7" s="170">
        <v>1123</v>
      </c>
      <c r="O7" s="115">
        <f t="shared" si="3"/>
        <v>0</v>
      </c>
    </row>
    <row r="8" spans="1:15" ht="15">
      <c r="A8" s="52" t="s">
        <v>9</v>
      </c>
      <c r="B8" s="16">
        <v>122922</v>
      </c>
      <c r="C8" s="26">
        <f t="shared" si="0"/>
        <v>111.88764085853163</v>
      </c>
      <c r="D8" s="134">
        <v>778</v>
      </c>
      <c r="E8" s="26">
        <f t="shared" si="4"/>
        <v>157.9974293059126</v>
      </c>
      <c r="F8" s="27">
        <f t="shared" si="1"/>
        <v>-0.2025706940873988</v>
      </c>
      <c r="G8" s="28">
        <f t="shared" si="2"/>
        <v>16.7974293059126</v>
      </c>
      <c r="H8" s="143">
        <v>158.2</v>
      </c>
      <c r="I8" s="144">
        <v>141.2</v>
      </c>
      <c r="J8" s="188">
        <v>109862</v>
      </c>
      <c r="K8" s="193">
        <f t="shared" si="5"/>
        <v>0</v>
      </c>
      <c r="L8" s="190">
        <v>778</v>
      </c>
      <c r="M8" s="163"/>
      <c r="N8" s="170">
        <v>778</v>
      </c>
      <c r="O8" s="115">
        <f t="shared" si="3"/>
        <v>0</v>
      </c>
    </row>
    <row r="9" spans="1:15" ht="15">
      <c r="A9" s="52" t="s">
        <v>10</v>
      </c>
      <c r="B9" s="135">
        <v>92575</v>
      </c>
      <c r="C9" s="26">
        <f t="shared" si="0"/>
        <v>114.95002172968273</v>
      </c>
      <c r="D9" s="134">
        <v>1070</v>
      </c>
      <c r="E9" s="26">
        <f t="shared" si="4"/>
        <v>86.51869158878505</v>
      </c>
      <c r="F9" s="27">
        <f t="shared" si="1"/>
        <v>-1.5813084112149483</v>
      </c>
      <c r="G9" s="28">
        <f t="shared" si="2"/>
        <v>10.218691588785049</v>
      </c>
      <c r="H9" s="145">
        <v>88.1</v>
      </c>
      <c r="I9" s="144">
        <v>76.3</v>
      </c>
      <c r="J9" s="188">
        <v>80535</v>
      </c>
      <c r="K9" s="193">
        <f t="shared" si="5"/>
        <v>15</v>
      </c>
      <c r="L9" s="190">
        <v>1055</v>
      </c>
      <c r="M9" s="163"/>
      <c r="N9" s="170">
        <v>1070</v>
      </c>
      <c r="O9" s="115">
        <f t="shared" si="3"/>
        <v>0</v>
      </c>
    </row>
    <row r="10" spans="1:15" ht="15">
      <c r="A10" s="52" t="s">
        <v>11</v>
      </c>
      <c r="B10" s="16">
        <v>151074</v>
      </c>
      <c r="C10" s="26">
        <f t="shared" si="0"/>
        <v>105.55462396243817</v>
      </c>
      <c r="D10" s="134">
        <v>1200</v>
      </c>
      <c r="E10" s="26">
        <f t="shared" si="4"/>
        <v>125.895</v>
      </c>
      <c r="F10" s="27">
        <f t="shared" si="1"/>
        <v>0.9949999999999903</v>
      </c>
      <c r="G10" s="28">
        <f t="shared" si="2"/>
        <v>6.594999999999999</v>
      </c>
      <c r="H10" s="143">
        <v>124.9</v>
      </c>
      <c r="I10" s="144">
        <v>119.3</v>
      </c>
      <c r="J10" s="188">
        <v>143124</v>
      </c>
      <c r="K10" s="193">
        <f t="shared" si="5"/>
        <v>0</v>
      </c>
      <c r="L10" s="190">
        <v>1200</v>
      </c>
      <c r="M10" s="163"/>
      <c r="N10" s="170">
        <v>1200</v>
      </c>
      <c r="O10" s="115">
        <f t="shared" si="3"/>
        <v>0</v>
      </c>
    </row>
    <row r="11" spans="1:15" ht="15">
      <c r="A11" s="52" t="s">
        <v>41</v>
      </c>
      <c r="B11" s="16">
        <v>244501</v>
      </c>
      <c r="C11" s="26">
        <f>B11/J11*100</f>
        <v>103.93638863973543</v>
      </c>
      <c r="D11" s="134">
        <v>2154</v>
      </c>
      <c r="E11" s="26">
        <f t="shared" si="4"/>
        <v>113.51021355617456</v>
      </c>
      <c r="F11" s="27">
        <f t="shared" si="1"/>
        <v>0.11021355617455697</v>
      </c>
      <c r="G11" s="28">
        <f t="shared" si="2"/>
        <v>2.81021355617456</v>
      </c>
      <c r="H11" s="143">
        <v>113.4</v>
      </c>
      <c r="I11" s="144">
        <v>110.7</v>
      </c>
      <c r="J11" s="188">
        <v>235241</v>
      </c>
      <c r="K11" s="193">
        <f t="shared" si="5"/>
        <v>29</v>
      </c>
      <c r="L11" s="190">
        <v>2125</v>
      </c>
      <c r="M11" s="163"/>
      <c r="N11" s="170">
        <v>2154</v>
      </c>
      <c r="O11" s="115">
        <f t="shared" si="3"/>
        <v>0</v>
      </c>
    </row>
    <row r="12" spans="1:15" ht="15">
      <c r="A12" s="52" t="s">
        <v>12</v>
      </c>
      <c r="B12" s="16">
        <v>47803</v>
      </c>
      <c r="C12" s="26">
        <f t="shared" si="0"/>
        <v>116.22699311921029</v>
      </c>
      <c r="D12" s="134">
        <v>420</v>
      </c>
      <c r="E12" s="26">
        <f t="shared" si="4"/>
        <v>113.81666666666666</v>
      </c>
      <c r="F12" s="27">
        <f t="shared" si="1"/>
        <v>-1.4833333333333343</v>
      </c>
      <c r="G12" s="28">
        <f t="shared" si="2"/>
        <v>15.916666666666657</v>
      </c>
      <c r="H12" s="143">
        <v>115.3</v>
      </c>
      <c r="I12" s="144">
        <v>97.9</v>
      </c>
      <c r="J12" s="188">
        <v>41129</v>
      </c>
      <c r="K12" s="193">
        <f t="shared" si="5"/>
        <v>0</v>
      </c>
      <c r="L12" s="191">
        <v>420</v>
      </c>
      <c r="M12" s="164"/>
      <c r="N12" s="170">
        <v>420</v>
      </c>
      <c r="O12" s="115">
        <f t="shared" si="3"/>
        <v>0</v>
      </c>
    </row>
    <row r="13" spans="1:15" ht="15">
      <c r="A13" s="52" t="s">
        <v>13</v>
      </c>
      <c r="B13" s="16">
        <v>231492</v>
      </c>
      <c r="C13" s="26">
        <f>B13/J13*100</f>
        <v>114.2093136843767</v>
      </c>
      <c r="D13" s="134">
        <v>1750</v>
      </c>
      <c r="E13" s="26">
        <f t="shared" si="4"/>
        <v>132.28114285714287</v>
      </c>
      <c r="F13" s="27">
        <f t="shared" si="1"/>
        <v>-2.618857142857138</v>
      </c>
      <c r="G13" s="28">
        <f t="shared" si="2"/>
        <v>15.081142857142865</v>
      </c>
      <c r="H13" s="143">
        <v>134.9</v>
      </c>
      <c r="I13" s="144">
        <v>117.2</v>
      </c>
      <c r="J13" s="188">
        <v>202691</v>
      </c>
      <c r="K13" s="193">
        <f t="shared" si="5"/>
        <v>20</v>
      </c>
      <c r="L13" s="190">
        <v>1730</v>
      </c>
      <c r="M13" s="163"/>
      <c r="N13" s="170">
        <v>1750</v>
      </c>
      <c r="O13" s="115">
        <f t="shared" si="3"/>
        <v>0</v>
      </c>
    </row>
    <row r="14" spans="1:15" ht="15">
      <c r="A14" s="52" t="s">
        <v>14</v>
      </c>
      <c r="B14" s="16">
        <v>192726</v>
      </c>
      <c r="C14" s="26">
        <f aca="true" t="shared" si="6" ref="C14:C26">B14/J14*100</f>
        <v>104.27090547091413</v>
      </c>
      <c r="D14" s="134">
        <v>1700</v>
      </c>
      <c r="E14" s="26">
        <f t="shared" si="4"/>
        <v>113.36823529411765</v>
      </c>
      <c r="F14" s="27">
        <f t="shared" si="1"/>
        <v>-1.431764705882344</v>
      </c>
      <c r="G14" s="28">
        <f t="shared" si="2"/>
        <v>2.068235294117656</v>
      </c>
      <c r="H14" s="143">
        <v>114.8</v>
      </c>
      <c r="I14" s="144">
        <v>111.3</v>
      </c>
      <c r="J14" s="188">
        <v>184832</v>
      </c>
      <c r="K14" s="193">
        <f t="shared" si="5"/>
        <v>40</v>
      </c>
      <c r="L14" s="190">
        <v>1660</v>
      </c>
      <c r="M14" s="163"/>
      <c r="N14" s="170">
        <v>1700</v>
      </c>
      <c r="O14" s="115">
        <f t="shared" si="3"/>
        <v>0</v>
      </c>
    </row>
    <row r="15" spans="1:15" ht="15">
      <c r="A15" s="52" t="s">
        <v>38</v>
      </c>
      <c r="B15" s="16">
        <v>48824</v>
      </c>
      <c r="C15" s="26">
        <f>B15/J15*100</f>
        <v>102.36712443652374</v>
      </c>
      <c r="D15" s="134">
        <v>693</v>
      </c>
      <c r="E15" s="26">
        <f t="shared" si="4"/>
        <v>70.45310245310246</v>
      </c>
      <c r="F15" s="27">
        <f t="shared" si="1"/>
        <v>-0.4468975468975458</v>
      </c>
      <c r="G15" s="28">
        <f>I15-E15</f>
        <v>7.946897546897546</v>
      </c>
      <c r="H15" s="143">
        <v>70.9</v>
      </c>
      <c r="I15" s="144">
        <v>78.4</v>
      </c>
      <c r="J15" s="188">
        <v>47695</v>
      </c>
      <c r="K15" s="193">
        <f t="shared" si="5"/>
        <v>85</v>
      </c>
      <c r="L15" s="190">
        <v>608</v>
      </c>
      <c r="M15" s="163"/>
      <c r="N15" s="170">
        <v>689</v>
      </c>
      <c r="O15" s="115">
        <f t="shared" si="3"/>
        <v>4</v>
      </c>
    </row>
    <row r="16" spans="1:15" ht="15">
      <c r="A16" s="52" t="s">
        <v>15</v>
      </c>
      <c r="B16" s="16">
        <v>102863</v>
      </c>
      <c r="C16" s="26">
        <f t="shared" si="6"/>
        <v>109.096790615786</v>
      </c>
      <c r="D16" s="134">
        <v>795</v>
      </c>
      <c r="E16" s="26">
        <f t="shared" si="4"/>
        <v>129.3874213836478</v>
      </c>
      <c r="F16" s="27">
        <f t="shared" si="1"/>
        <v>-0.012578616352215022</v>
      </c>
      <c r="G16" s="28">
        <f>E16-I16</f>
        <v>9.88742138364779</v>
      </c>
      <c r="H16" s="143">
        <v>129.4</v>
      </c>
      <c r="I16" s="144">
        <v>119.5</v>
      </c>
      <c r="J16" s="188">
        <v>94286</v>
      </c>
      <c r="K16" s="193">
        <f t="shared" si="5"/>
        <v>6</v>
      </c>
      <c r="L16" s="190">
        <v>789</v>
      </c>
      <c r="M16" s="163"/>
      <c r="N16" s="170">
        <v>795</v>
      </c>
      <c r="O16" s="115">
        <f t="shared" si="3"/>
        <v>0</v>
      </c>
    </row>
    <row r="17" spans="1:15" ht="15.75" customHeight="1">
      <c r="A17" s="83" t="s">
        <v>109</v>
      </c>
      <c r="B17" s="135">
        <v>53060</v>
      </c>
      <c r="C17" s="26">
        <f t="shared" si="6"/>
        <v>108.07397751344305</v>
      </c>
      <c r="D17" s="134">
        <v>487</v>
      </c>
      <c r="E17" s="26">
        <f t="shared" si="4"/>
        <v>108.95277207392198</v>
      </c>
      <c r="F17" s="27">
        <f t="shared" si="1"/>
        <v>6.452772073921977</v>
      </c>
      <c r="G17" s="28">
        <f>E17-I17</f>
        <v>6.65277207392198</v>
      </c>
      <c r="H17" s="143">
        <v>102.5</v>
      </c>
      <c r="I17" s="144">
        <v>102.3</v>
      </c>
      <c r="J17" s="188">
        <v>49096</v>
      </c>
      <c r="K17" s="193">
        <f>D17-L17</f>
        <v>7</v>
      </c>
      <c r="L17" s="190">
        <v>480</v>
      </c>
      <c r="M17" s="163"/>
      <c r="N17" s="170">
        <v>486</v>
      </c>
      <c r="O17" s="115">
        <f t="shared" si="3"/>
        <v>1</v>
      </c>
    </row>
    <row r="18" spans="1:15" ht="15">
      <c r="A18" s="54" t="s">
        <v>16</v>
      </c>
      <c r="B18" s="16">
        <v>117854</v>
      </c>
      <c r="C18" s="26">
        <f t="shared" si="6"/>
        <v>127.16365088099786</v>
      </c>
      <c r="D18" s="134">
        <v>1049</v>
      </c>
      <c r="E18" s="26">
        <f t="shared" si="4"/>
        <v>112.3489037178265</v>
      </c>
      <c r="F18" s="27">
        <f t="shared" si="1"/>
        <v>-1.5510962821735035</v>
      </c>
      <c r="G18" s="28">
        <f>E18-I18</f>
        <v>8.348903717826502</v>
      </c>
      <c r="H18" s="143">
        <v>113.9</v>
      </c>
      <c r="I18" s="144">
        <v>104</v>
      </c>
      <c r="J18" s="188">
        <v>92679</v>
      </c>
      <c r="K18" s="193">
        <f t="shared" si="5"/>
        <v>158</v>
      </c>
      <c r="L18" s="190">
        <v>891</v>
      </c>
      <c r="M18" s="163"/>
      <c r="N18" s="170">
        <v>1049</v>
      </c>
      <c r="O18" s="115">
        <f t="shared" si="3"/>
        <v>0</v>
      </c>
    </row>
    <row r="19" spans="1:15" ht="15">
      <c r="A19" s="52" t="s">
        <v>43</v>
      </c>
      <c r="B19" s="16">
        <v>156886</v>
      </c>
      <c r="C19" s="26">
        <f t="shared" si="6"/>
        <v>99.88476255355995</v>
      </c>
      <c r="D19" s="134">
        <v>1566</v>
      </c>
      <c r="E19" s="26">
        <f t="shared" si="4"/>
        <v>100.18263090676884</v>
      </c>
      <c r="F19" s="27">
        <f t="shared" si="1"/>
        <v>1.1826309067688356</v>
      </c>
      <c r="G19" s="28">
        <f>I19-E19</f>
        <v>3.71736909323117</v>
      </c>
      <c r="H19" s="147">
        <v>99</v>
      </c>
      <c r="I19" s="144">
        <v>103.9</v>
      </c>
      <c r="J19" s="188">
        <v>157067</v>
      </c>
      <c r="K19" s="193">
        <f t="shared" si="5"/>
        <v>54</v>
      </c>
      <c r="L19" s="190">
        <v>1512</v>
      </c>
      <c r="M19" s="163"/>
      <c r="N19" s="170">
        <v>1566</v>
      </c>
      <c r="O19" s="115">
        <f t="shared" si="3"/>
        <v>0</v>
      </c>
    </row>
    <row r="20" spans="1:15" ht="15">
      <c r="A20" s="54" t="s">
        <v>84</v>
      </c>
      <c r="B20" s="16"/>
      <c r="C20" s="26">
        <f t="shared" si="6"/>
        <v>0</v>
      </c>
      <c r="D20" s="134"/>
      <c r="E20" s="26" t="e">
        <f t="shared" si="4"/>
        <v>#DIV/0!</v>
      </c>
      <c r="F20" s="27" t="e">
        <f t="shared" si="1"/>
        <v>#DIV/0!</v>
      </c>
      <c r="G20" s="28" t="e">
        <f>I20-E20</f>
        <v>#DIV/0!</v>
      </c>
      <c r="H20" s="143"/>
      <c r="I20" s="144">
        <v>82.7</v>
      </c>
      <c r="J20" s="188">
        <v>58490</v>
      </c>
      <c r="K20" s="193">
        <f t="shared" si="5"/>
        <v>-707</v>
      </c>
      <c r="L20" s="190">
        <v>707</v>
      </c>
      <c r="M20" s="163"/>
      <c r="N20" s="170"/>
      <c r="O20" s="115">
        <f t="shared" si="3"/>
        <v>0</v>
      </c>
    </row>
    <row r="21" spans="1:15" ht="15">
      <c r="A21" s="52" t="s">
        <v>17</v>
      </c>
      <c r="B21" s="135">
        <v>27123</v>
      </c>
      <c r="C21" s="26">
        <f t="shared" si="6"/>
        <v>110.2560975609756</v>
      </c>
      <c r="D21" s="134">
        <v>280</v>
      </c>
      <c r="E21" s="26">
        <f t="shared" si="4"/>
        <v>96.86785714285715</v>
      </c>
      <c r="F21" s="27">
        <f t="shared" si="1"/>
        <v>-1.5321428571428584</v>
      </c>
      <c r="G21" s="28">
        <f aca="true" t="shared" si="7" ref="G21:G26">E21-I21</f>
        <v>8.967857142857142</v>
      </c>
      <c r="H21" s="143">
        <v>98.4</v>
      </c>
      <c r="I21" s="144">
        <v>87.9</v>
      </c>
      <c r="J21" s="188">
        <v>24600</v>
      </c>
      <c r="K21" s="193">
        <f t="shared" si="5"/>
        <v>0</v>
      </c>
      <c r="L21" s="190">
        <v>280</v>
      </c>
      <c r="M21" s="163"/>
      <c r="N21" s="170">
        <v>280</v>
      </c>
      <c r="O21" s="115">
        <f t="shared" si="3"/>
        <v>0</v>
      </c>
    </row>
    <row r="22" spans="1:15" ht="15.75" thickBot="1">
      <c r="A22" s="58" t="s">
        <v>76</v>
      </c>
      <c r="B22" s="132">
        <v>24100</v>
      </c>
      <c r="C22" s="29">
        <f t="shared" si="6"/>
        <v>97.37373737373738</v>
      </c>
      <c r="D22" s="133">
        <v>210</v>
      </c>
      <c r="E22" s="29">
        <f t="shared" si="4"/>
        <v>114.76190476190476</v>
      </c>
      <c r="F22" s="27">
        <f t="shared" si="1"/>
        <v>-0.7380952380952408</v>
      </c>
      <c r="G22" s="28">
        <f t="shared" si="7"/>
        <v>-3.1380952380952465</v>
      </c>
      <c r="H22" s="148">
        <v>115.5</v>
      </c>
      <c r="I22" s="149">
        <v>117.9</v>
      </c>
      <c r="J22" s="189">
        <v>24750</v>
      </c>
      <c r="K22" s="193">
        <f t="shared" si="5"/>
        <v>0</v>
      </c>
      <c r="L22" s="192">
        <v>210</v>
      </c>
      <c r="M22" s="165"/>
      <c r="N22" s="170">
        <v>210</v>
      </c>
      <c r="O22" s="121">
        <f t="shared" si="3"/>
        <v>0</v>
      </c>
    </row>
    <row r="23" spans="1:15" ht="15.75" thickBot="1">
      <c r="A23" s="99" t="s">
        <v>19</v>
      </c>
      <c r="B23" s="31">
        <f>SUM(B6:B22)</f>
        <v>1834817</v>
      </c>
      <c r="C23" s="32">
        <f t="shared" si="6"/>
        <v>103.13175200944298</v>
      </c>
      <c r="D23" s="175">
        <f>SUM(D6:D22)</f>
        <v>16195</v>
      </c>
      <c r="E23" s="32">
        <f t="shared" si="4"/>
        <v>113.29527631985181</v>
      </c>
      <c r="F23" s="32">
        <f t="shared" si="1"/>
        <v>-0.4047236801481944</v>
      </c>
      <c r="G23" s="33">
        <f t="shared" si="7"/>
        <v>5.895276319851803</v>
      </c>
      <c r="H23" s="150">
        <v>113.7</v>
      </c>
      <c r="I23" s="151">
        <v>107.4</v>
      </c>
      <c r="J23" s="152">
        <f>SUM(J6:J22)</f>
        <v>1779100</v>
      </c>
      <c r="K23" s="101">
        <f>D23-L23</f>
        <v>-365</v>
      </c>
      <c r="L23" s="166">
        <f>SUM(L6:L22)</f>
        <v>16560</v>
      </c>
      <c r="M23" s="163"/>
      <c r="N23" s="172">
        <f>SUM(N6:N22)</f>
        <v>16190</v>
      </c>
      <c r="O23" s="115">
        <f t="shared" si="3"/>
        <v>5</v>
      </c>
    </row>
    <row r="24" spans="1:15" ht="15">
      <c r="A24" s="56" t="s">
        <v>26</v>
      </c>
      <c r="B24" s="18">
        <v>51531</v>
      </c>
      <c r="C24" s="40">
        <f t="shared" si="6"/>
        <v>103.48837209302326</v>
      </c>
      <c r="D24" s="177">
        <v>579</v>
      </c>
      <c r="E24" s="41">
        <f t="shared" si="4"/>
        <v>89</v>
      </c>
      <c r="F24" s="41">
        <f t="shared" si="1"/>
        <v>0.4000000000000057</v>
      </c>
      <c r="G24" s="41">
        <f t="shared" si="7"/>
        <v>3</v>
      </c>
      <c r="H24" s="155">
        <v>88.6</v>
      </c>
      <c r="I24" s="155">
        <v>86</v>
      </c>
      <c r="J24" s="156">
        <v>49794</v>
      </c>
      <c r="K24" s="79">
        <f>D24-L24</f>
        <v>0</v>
      </c>
      <c r="L24" s="168">
        <v>579</v>
      </c>
      <c r="M24" s="163"/>
      <c r="N24" s="170">
        <v>579</v>
      </c>
      <c r="O24" s="115">
        <f t="shared" si="3"/>
        <v>0</v>
      </c>
    </row>
    <row r="25" spans="1:15" ht="17.25" customHeight="1" thickBot="1">
      <c r="A25" s="136" t="s">
        <v>86</v>
      </c>
      <c r="B25" s="23">
        <v>40493</v>
      </c>
      <c r="C25" s="29">
        <f t="shared" si="6"/>
        <v>126.00118243768866</v>
      </c>
      <c r="D25" s="178">
        <v>366</v>
      </c>
      <c r="E25" s="42">
        <f t="shared" si="4"/>
        <v>110.63661202185793</v>
      </c>
      <c r="F25" s="27">
        <f t="shared" si="1"/>
        <v>8.936612021857925</v>
      </c>
      <c r="G25" s="27">
        <f t="shared" si="7"/>
        <v>20.63661202185793</v>
      </c>
      <c r="H25" s="157">
        <v>101.7</v>
      </c>
      <c r="I25" s="157">
        <v>90</v>
      </c>
      <c r="J25" s="158">
        <v>32137</v>
      </c>
      <c r="K25" s="82">
        <f>D25-L25</f>
        <v>9</v>
      </c>
      <c r="L25" s="169">
        <v>357</v>
      </c>
      <c r="M25" s="163"/>
      <c r="N25" s="170">
        <v>366</v>
      </c>
      <c r="O25" s="115">
        <f t="shared" si="3"/>
        <v>0</v>
      </c>
    </row>
    <row r="26" spans="1:15" ht="15.75" thickBot="1">
      <c r="A26" s="43" t="s">
        <v>20</v>
      </c>
      <c r="B26" s="36">
        <f>SUM(B23:B25)</f>
        <v>1926841</v>
      </c>
      <c r="C26" s="44">
        <f t="shared" si="6"/>
        <v>103.53621191694282</v>
      </c>
      <c r="D26" s="161">
        <f>SUM(D23:D25)</f>
        <v>17140</v>
      </c>
      <c r="E26" s="32">
        <f t="shared" si="4"/>
        <v>112.41779463243874</v>
      </c>
      <c r="F26" s="44">
        <f t="shared" si="1"/>
        <v>-0.18220536756125227</v>
      </c>
      <c r="G26" s="45">
        <f t="shared" si="7"/>
        <v>6.217794632438739</v>
      </c>
      <c r="H26" s="159">
        <v>112.6</v>
      </c>
      <c r="I26" s="160">
        <v>106.2</v>
      </c>
      <c r="J26" s="161">
        <f>SUM(J23:J25)</f>
        <v>1861031</v>
      </c>
      <c r="K26" s="35">
        <f>D26-L26</f>
        <v>-356</v>
      </c>
      <c r="L26" s="161">
        <f>L23+L24+L25</f>
        <v>17496</v>
      </c>
      <c r="M26" s="163"/>
      <c r="N26" s="173">
        <f>SUM(N23:N25)</f>
        <v>17135</v>
      </c>
      <c r="O26" s="115">
        <f t="shared" si="3"/>
        <v>5</v>
      </c>
    </row>
    <row r="27" spans="1:12" ht="15">
      <c r="A27" s="46"/>
      <c r="B27" s="47" t="s">
        <v>25</v>
      </c>
      <c r="C27" s="46"/>
      <c r="D27" s="46"/>
      <c r="E27" s="46"/>
      <c r="F27" s="48"/>
      <c r="G27" s="46"/>
      <c r="H27" s="49"/>
      <c r="I27" s="48"/>
      <c r="J27" s="50"/>
      <c r="K27" s="48"/>
      <c r="L27" s="48"/>
    </row>
    <row r="28" spans="1:12" ht="15">
      <c r="A28" s="85" t="s">
        <v>65</v>
      </c>
      <c r="B28" s="46"/>
      <c r="C28" s="46"/>
      <c r="D28" s="20">
        <f>L26</f>
        <v>17496</v>
      </c>
      <c r="E28" s="86"/>
      <c r="F28" s="48"/>
      <c r="G28" s="46"/>
      <c r="H28" s="87"/>
      <c r="I28" s="46">
        <v>2017</v>
      </c>
      <c r="J28" s="48">
        <v>2017</v>
      </c>
      <c r="K28" s="48"/>
      <c r="L28" s="48">
        <v>2017</v>
      </c>
    </row>
    <row r="29" spans="1:12" ht="15">
      <c r="A29" s="88" t="s">
        <v>21</v>
      </c>
      <c r="B29" s="86"/>
      <c r="C29" s="86"/>
      <c r="D29" s="20">
        <f>N26</f>
        <v>17135</v>
      </c>
      <c r="E29" s="46"/>
      <c r="F29" s="89"/>
      <c r="G29" s="86"/>
      <c r="H29" s="87"/>
      <c r="I29" s="90"/>
      <c r="J29" s="90"/>
      <c r="K29" s="90"/>
      <c r="L29" s="90"/>
    </row>
    <row r="30" spans="1:12" ht="15">
      <c r="A30" s="91" t="s">
        <v>22</v>
      </c>
      <c r="B30" s="91"/>
      <c r="C30" s="91"/>
      <c r="D30" s="92"/>
      <c r="E30" s="86"/>
      <c r="F30" s="90"/>
      <c r="G30" s="86"/>
      <c r="H30" s="87"/>
      <c r="I30" s="90"/>
      <c r="J30" s="90"/>
      <c r="K30" s="90"/>
      <c r="L30" s="90"/>
    </row>
    <row r="31" spans="1:12" ht="15">
      <c r="A31" s="4" t="s">
        <v>23</v>
      </c>
      <c r="B31" s="93"/>
      <c r="C31" s="93"/>
      <c r="D31" s="94">
        <f>D26-D28</f>
        <v>-356</v>
      </c>
      <c r="E31" s="88"/>
      <c r="F31" s="88"/>
      <c r="G31" s="95"/>
      <c r="H31" s="96"/>
      <c r="I31" s="97"/>
      <c r="J31" s="95"/>
      <c r="K31" s="98"/>
      <c r="L31" s="98"/>
    </row>
    <row r="32" spans="1:12" ht="15">
      <c r="A32" s="4" t="s">
        <v>24</v>
      </c>
      <c r="B32" s="93"/>
      <c r="C32" s="93"/>
      <c r="D32" s="94">
        <f>D26-D29</f>
        <v>5</v>
      </c>
      <c r="E32" s="86"/>
      <c r="F32" s="98"/>
      <c r="G32" s="86"/>
      <c r="H32" s="87"/>
      <c r="I32" s="98" t="s">
        <v>35</v>
      </c>
      <c r="J32" s="98"/>
      <c r="K32" s="98"/>
      <c r="L32" s="98"/>
    </row>
  </sheetData>
  <sheetProtection/>
  <mergeCells count="14"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  <mergeCell ref="E3:E5"/>
    <mergeCell ref="H3:H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:O32"/>
    </sheetView>
  </sheetViews>
  <sheetFormatPr defaultColWidth="9.140625" defaultRowHeight="15"/>
  <cols>
    <col min="1" max="1" width="37.8515625" style="0" customWidth="1"/>
    <col min="2" max="2" width="13.00390625" style="0" customWidth="1"/>
    <col min="3" max="3" width="11.28125" style="0" customWidth="1"/>
    <col min="4" max="4" width="11.421875" style="0" customWidth="1"/>
    <col min="5" max="5" width="10.8515625" style="0" customWidth="1"/>
    <col min="6" max="7" width="10.57421875" style="0" customWidth="1"/>
    <col min="8" max="8" width="10.7109375" style="0" customWidth="1"/>
    <col min="9" max="9" width="10.8515625" style="0" customWidth="1"/>
    <col min="10" max="10" width="12.28125" style="0" customWidth="1"/>
  </cols>
  <sheetData>
    <row r="1" spans="1:12" ht="15">
      <c r="A1" s="202" t="s">
        <v>107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</row>
    <row r="4" spans="1:15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199"/>
      <c r="L5" s="213"/>
      <c r="N5" s="142" t="s">
        <v>54</v>
      </c>
      <c r="O5" s="137" t="s">
        <v>61</v>
      </c>
    </row>
    <row r="6" spans="1:15" ht="15">
      <c r="A6" s="52" t="s">
        <v>7</v>
      </c>
      <c r="B6" s="16">
        <v>104983</v>
      </c>
      <c r="C6" s="26">
        <f aca="true" t="shared" si="0" ref="C6:C12">B6/J6*100</f>
        <v>93.57941276095056</v>
      </c>
      <c r="D6" s="134">
        <v>920</v>
      </c>
      <c r="E6" s="26">
        <f>B6/D6</f>
        <v>114.11195652173913</v>
      </c>
      <c r="F6" s="27">
        <f aca="true" t="shared" si="1" ref="F6:F26">E6-H6</f>
        <v>5.311956521739134</v>
      </c>
      <c r="G6" s="28">
        <f aca="true" t="shared" si="2" ref="G6:G14">E6-I6</f>
        <v>1.9119565217391283</v>
      </c>
      <c r="H6" s="143">
        <v>108.8</v>
      </c>
      <c r="I6" s="144">
        <v>112.2</v>
      </c>
      <c r="J6" s="188">
        <v>112186</v>
      </c>
      <c r="K6" s="193">
        <f>D6-L6</f>
        <v>-80</v>
      </c>
      <c r="L6" s="190">
        <v>1000</v>
      </c>
      <c r="M6" s="163"/>
      <c r="N6" s="170">
        <v>920</v>
      </c>
      <c r="O6" s="115">
        <f aca="true" t="shared" si="3" ref="O6:O26">D6-N6</f>
        <v>0</v>
      </c>
    </row>
    <row r="7" spans="1:15" ht="15">
      <c r="A7" s="52" t="s">
        <v>8</v>
      </c>
      <c r="B7" s="16">
        <v>121959</v>
      </c>
      <c r="C7" s="26">
        <f t="shared" si="0"/>
        <v>103.09646987218504</v>
      </c>
      <c r="D7" s="134">
        <v>1123</v>
      </c>
      <c r="E7" s="26">
        <f aca="true" t="shared" si="4" ref="E7:E26">B7/D7</f>
        <v>108.60106856634016</v>
      </c>
      <c r="F7" s="27">
        <f t="shared" si="1"/>
        <v>0.9010685663401574</v>
      </c>
      <c r="G7" s="28">
        <f t="shared" si="2"/>
        <v>2.501068566340166</v>
      </c>
      <c r="H7" s="143">
        <v>107.7</v>
      </c>
      <c r="I7" s="144">
        <v>106.1</v>
      </c>
      <c r="J7" s="188">
        <v>118296</v>
      </c>
      <c r="K7" s="193">
        <f aca="true" t="shared" si="5" ref="K7:K22">D7-L7</f>
        <v>8</v>
      </c>
      <c r="L7" s="190">
        <v>1115</v>
      </c>
      <c r="M7" s="163"/>
      <c r="N7" s="170">
        <v>1123</v>
      </c>
      <c r="O7" s="115">
        <f t="shared" si="3"/>
        <v>0</v>
      </c>
    </row>
    <row r="8" spans="1:15" ht="15">
      <c r="A8" s="52" t="s">
        <v>9</v>
      </c>
      <c r="B8" s="16">
        <v>120781</v>
      </c>
      <c r="C8" s="26">
        <f t="shared" si="0"/>
        <v>107.83343898149222</v>
      </c>
      <c r="D8" s="134">
        <v>778</v>
      </c>
      <c r="E8" s="26">
        <f t="shared" si="4"/>
        <v>155.24550128534705</v>
      </c>
      <c r="F8" s="27">
        <f t="shared" si="1"/>
        <v>-2.7544987146529536</v>
      </c>
      <c r="G8" s="28">
        <f t="shared" si="2"/>
        <v>11.245501285347046</v>
      </c>
      <c r="H8" s="143">
        <v>158</v>
      </c>
      <c r="I8" s="144">
        <v>144</v>
      </c>
      <c r="J8" s="188">
        <v>112007</v>
      </c>
      <c r="K8" s="193">
        <f t="shared" si="5"/>
        <v>0</v>
      </c>
      <c r="L8" s="190">
        <v>778</v>
      </c>
      <c r="M8" s="163"/>
      <c r="N8" s="170">
        <v>778</v>
      </c>
      <c r="O8" s="115">
        <f t="shared" si="3"/>
        <v>0</v>
      </c>
    </row>
    <row r="9" spans="1:15" ht="15">
      <c r="A9" s="52" t="s">
        <v>10</v>
      </c>
      <c r="B9" s="135">
        <v>95445</v>
      </c>
      <c r="C9" s="26">
        <f t="shared" si="0"/>
        <v>116.35377300987444</v>
      </c>
      <c r="D9" s="134">
        <v>1070</v>
      </c>
      <c r="E9" s="26">
        <f t="shared" si="4"/>
        <v>89.20093457943925</v>
      </c>
      <c r="F9" s="27">
        <f t="shared" si="1"/>
        <v>2.7009345794392488</v>
      </c>
      <c r="G9" s="28">
        <f t="shared" si="2"/>
        <v>11.400934579439252</v>
      </c>
      <c r="H9" s="145">
        <v>86.5</v>
      </c>
      <c r="I9" s="144">
        <v>77.8</v>
      </c>
      <c r="J9" s="188">
        <v>82030</v>
      </c>
      <c r="K9" s="193">
        <f t="shared" si="5"/>
        <v>15</v>
      </c>
      <c r="L9" s="190">
        <v>1055</v>
      </c>
      <c r="M9" s="163"/>
      <c r="N9" s="170">
        <v>1070</v>
      </c>
      <c r="O9" s="115">
        <f t="shared" si="3"/>
        <v>0</v>
      </c>
    </row>
    <row r="10" spans="1:15" ht="15">
      <c r="A10" s="52" t="s">
        <v>11</v>
      </c>
      <c r="B10" s="16">
        <v>147320</v>
      </c>
      <c r="C10" s="26">
        <f t="shared" si="0"/>
        <v>103.44633879167486</v>
      </c>
      <c r="D10" s="134">
        <v>1200</v>
      </c>
      <c r="E10" s="26">
        <f t="shared" si="4"/>
        <v>122.76666666666667</v>
      </c>
      <c r="F10" s="27">
        <f t="shared" si="1"/>
        <v>-3.13333333333334</v>
      </c>
      <c r="G10" s="28">
        <f t="shared" si="2"/>
        <v>4.066666666666663</v>
      </c>
      <c r="H10" s="143">
        <v>125.9</v>
      </c>
      <c r="I10" s="144">
        <v>118.7</v>
      </c>
      <c r="J10" s="188">
        <v>142412</v>
      </c>
      <c r="K10" s="193">
        <f t="shared" si="5"/>
        <v>0</v>
      </c>
      <c r="L10" s="190">
        <v>1200</v>
      </c>
      <c r="M10" s="163"/>
      <c r="N10" s="170">
        <v>1200</v>
      </c>
      <c r="O10" s="115">
        <f t="shared" si="3"/>
        <v>0</v>
      </c>
    </row>
    <row r="11" spans="1:15" ht="15">
      <c r="A11" s="52" t="s">
        <v>41</v>
      </c>
      <c r="B11" s="16">
        <v>230590</v>
      </c>
      <c r="C11" s="26">
        <f>B11/J11*100</f>
        <v>95.91571031034611</v>
      </c>
      <c r="D11" s="134">
        <v>2154</v>
      </c>
      <c r="E11" s="26">
        <f t="shared" si="4"/>
        <v>107.05199628597957</v>
      </c>
      <c r="F11" s="27">
        <f t="shared" si="1"/>
        <v>-6.44800371402043</v>
      </c>
      <c r="G11" s="28">
        <f t="shared" si="2"/>
        <v>-6.048003714020425</v>
      </c>
      <c r="H11" s="143">
        <v>113.5</v>
      </c>
      <c r="I11" s="144">
        <v>113.1</v>
      </c>
      <c r="J11" s="188">
        <v>240409</v>
      </c>
      <c r="K11" s="193">
        <f t="shared" si="5"/>
        <v>29</v>
      </c>
      <c r="L11" s="190">
        <v>2125</v>
      </c>
      <c r="M11" s="163"/>
      <c r="N11" s="170">
        <v>2154</v>
      </c>
      <c r="O11" s="115">
        <f t="shared" si="3"/>
        <v>0</v>
      </c>
    </row>
    <row r="12" spans="1:15" ht="15">
      <c r="A12" s="52" t="s">
        <v>12</v>
      </c>
      <c r="B12" s="16">
        <v>43241</v>
      </c>
      <c r="C12" s="26">
        <f t="shared" si="0"/>
        <v>105.93091621754043</v>
      </c>
      <c r="D12" s="134">
        <v>420</v>
      </c>
      <c r="E12" s="26">
        <f t="shared" si="4"/>
        <v>102.95476190476191</v>
      </c>
      <c r="F12" s="27">
        <f t="shared" si="1"/>
        <v>-10.845238095238088</v>
      </c>
      <c r="G12" s="28">
        <f t="shared" si="2"/>
        <v>5.7547619047619065</v>
      </c>
      <c r="H12" s="143">
        <v>113.8</v>
      </c>
      <c r="I12" s="144">
        <v>97.2</v>
      </c>
      <c r="J12" s="188">
        <v>40820</v>
      </c>
      <c r="K12" s="193">
        <f t="shared" si="5"/>
        <v>0</v>
      </c>
      <c r="L12" s="191">
        <v>420</v>
      </c>
      <c r="M12" s="164"/>
      <c r="N12" s="170">
        <v>420</v>
      </c>
      <c r="O12" s="115">
        <f t="shared" si="3"/>
        <v>0</v>
      </c>
    </row>
    <row r="13" spans="1:15" ht="15">
      <c r="A13" s="52" t="s">
        <v>13</v>
      </c>
      <c r="B13" s="16">
        <v>223750</v>
      </c>
      <c r="C13" s="26">
        <f>B13/J13*100</f>
        <v>109.83050514669428</v>
      </c>
      <c r="D13" s="134">
        <v>1750</v>
      </c>
      <c r="E13" s="26">
        <f t="shared" si="4"/>
        <v>127.85714285714286</v>
      </c>
      <c r="F13" s="27">
        <f t="shared" si="1"/>
        <v>-4.44285714285715</v>
      </c>
      <c r="G13" s="28">
        <f t="shared" si="2"/>
        <v>10.057142857142864</v>
      </c>
      <c r="H13" s="143">
        <v>132.3</v>
      </c>
      <c r="I13" s="144">
        <v>117.8</v>
      </c>
      <c r="J13" s="188">
        <v>203723</v>
      </c>
      <c r="K13" s="193">
        <f t="shared" si="5"/>
        <v>20</v>
      </c>
      <c r="L13" s="190">
        <v>1730</v>
      </c>
      <c r="M13" s="163"/>
      <c r="N13" s="170">
        <v>1750</v>
      </c>
      <c r="O13" s="115">
        <f t="shared" si="3"/>
        <v>0</v>
      </c>
    </row>
    <row r="14" spans="1:15" ht="15">
      <c r="A14" s="52" t="s">
        <v>14</v>
      </c>
      <c r="B14" s="16">
        <v>191233</v>
      </c>
      <c r="C14" s="26">
        <f aca="true" t="shared" si="6" ref="C14:C26">B14/J14*100</f>
        <v>103.00671690429893</v>
      </c>
      <c r="D14" s="134">
        <v>1700</v>
      </c>
      <c r="E14" s="26">
        <f t="shared" si="4"/>
        <v>112.49</v>
      </c>
      <c r="F14" s="27">
        <f t="shared" si="1"/>
        <v>-0.9100000000000108</v>
      </c>
      <c r="G14" s="28">
        <f t="shared" si="2"/>
        <v>0.6899999999999977</v>
      </c>
      <c r="H14" s="143">
        <v>113.4</v>
      </c>
      <c r="I14" s="144">
        <v>111.8</v>
      </c>
      <c r="J14" s="188">
        <v>185651</v>
      </c>
      <c r="K14" s="193">
        <f t="shared" si="5"/>
        <v>40</v>
      </c>
      <c r="L14" s="190">
        <v>1660</v>
      </c>
      <c r="M14" s="163"/>
      <c r="N14" s="170">
        <v>1700</v>
      </c>
      <c r="O14" s="115">
        <f t="shared" si="3"/>
        <v>0</v>
      </c>
    </row>
    <row r="15" spans="1:15" ht="15">
      <c r="A15" s="52" t="s">
        <v>38</v>
      </c>
      <c r="B15" s="16">
        <v>48659</v>
      </c>
      <c r="C15" s="26">
        <f t="shared" si="6"/>
        <v>102.02117622392284</v>
      </c>
      <c r="D15" s="134">
        <v>689</v>
      </c>
      <c r="E15" s="26">
        <f t="shared" si="4"/>
        <v>70.62264150943396</v>
      </c>
      <c r="F15" s="27">
        <f t="shared" si="1"/>
        <v>0.12264150943396146</v>
      </c>
      <c r="G15" s="28">
        <f>I15-E15</f>
        <v>7.777358490566044</v>
      </c>
      <c r="H15" s="143">
        <v>70.5</v>
      </c>
      <c r="I15" s="144">
        <v>78.4</v>
      </c>
      <c r="J15" s="188">
        <v>47695</v>
      </c>
      <c r="K15" s="193">
        <f t="shared" si="5"/>
        <v>81</v>
      </c>
      <c r="L15" s="190">
        <v>608</v>
      </c>
      <c r="M15" s="163"/>
      <c r="N15" s="170">
        <v>693</v>
      </c>
      <c r="O15" s="115">
        <f t="shared" si="3"/>
        <v>-4</v>
      </c>
    </row>
    <row r="16" spans="1:15" ht="15">
      <c r="A16" s="52" t="s">
        <v>15</v>
      </c>
      <c r="B16" s="16">
        <v>102016</v>
      </c>
      <c r="C16" s="26">
        <f t="shared" si="6"/>
        <v>108.10902462803611</v>
      </c>
      <c r="D16" s="134">
        <v>795</v>
      </c>
      <c r="E16" s="26">
        <f t="shared" si="4"/>
        <v>128.32201257861635</v>
      </c>
      <c r="F16" s="27">
        <f t="shared" si="1"/>
        <v>-1.0779874213836536</v>
      </c>
      <c r="G16" s="28">
        <f>E16-I16</f>
        <v>8.722012578616358</v>
      </c>
      <c r="H16" s="143">
        <v>129.4</v>
      </c>
      <c r="I16" s="144">
        <v>119.6</v>
      </c>
      <c r="J16" s="188">
        <v>94364</v>
      </c>
      <c r="K16" s="193">
        <f t="shared" si="5"/>
        <v>6</v>
      </c>
      <c r="L16" s="190">
        <v>789</v>
      </c>
      <c r="M16" s="163"/>
      <c r="N16" s="170">
        <v>795</v>
      </c>
      <c r="O16" s="115">
        <f t="shared" si="3"/>
        <v>0</v>
      </c>
    </row>
    <row r="17" spans="1:15" ht="17.25" customHeight="1">
      <c r="A17" s="83" t="s">
        <v>45</v>
      </c>
      <c r="B17" s="135">
        <v>51679</v>
      </c>
      <c r="C17" s="26">
        <f t="shared" si="6"/>
        <v>103.21556252371727</v>
      </c>
      <c r="D17" s="134">
        <v>487</v>
      </c>
      <c r="E17" s="26">
        <f t="shared" si="4"/>
        <v>106.11704312114989</v>
      </c>
      <c r="F17" s="27">
        <f t="shared" si="1"/>
        <v>-2.882956878850109</v>
      </c>
      <c r="G17" s="28">
        <f>E17-I17</f>
        <v>1.8170431211498936</v>
      </c>
      <c r="H17" s="143">
        <v>109</v>
      </c>
      <c r="I17" s="144">
        <v>104.3</v>
      </c>
      <c r="J17" s="188">
        <v>50069</v>
      </c>
      <c r="K17" s="193">
        <f t="shared" si="5"/>
        <v>7</v>
      </c>
      <c r="L17" s="190">
        <v>480</v>
      </c>
      <c r="M17" s="163"/>
      <c r="N17" s="170">
        <v>487</v>
      </c>
      <c r="O17" s="115">
        <f t="shared" si="3"/>
        <v>0</v>
      </c>
    </row>
    <row r="18" spans="1:15" ht="15">
      <c r="A18" s="54" t="s">
        <v>16</v>
      </c>
      <c r="B18" s="16">
        <v>118070</v>
      </c>
      <c r="C18" s="26">
        <f t="shared" si="6"/>
        <v>128.33137689665665</v>
      </c>
      <c r="D18" s="134">
        <v>1049</v>
      </c>
      <c r="E18" s="26">
        <f t="shared" si="4"/>
        <v>112.55481410867493</v>
      </c>
      <c r="F18" s="27">
        <f t="shared" si="1"/>
        <v>0.25481410867493537</v>
      </c>
      <c r="G18" s="28">
        <f>E18-I18</f>
        <v>9.254814108674935</v>
      </c>
      <c r="H18" s="143">
        <v>112.3</v>
      </c>
      <c r="I18" s="144">
        <v>103.3</v>
      </c>
      <c r="J18" s="188">
        <v>92004</v>
      </c>
      <c r="K18" s="193">
        <f t="shared" si="5"/>
        <v>158</v>
      </c>
      <c r="L18" s="190">
        <v>891</v>
      </c>
      <c r="M18" s="163"/>
      <c r="N18" s="170">
        <v>1049</v>
      </c>
      <c r="O18" s="115">
        <f t="shared" si="3"/>
        <v>0</v>
      </c>
    </row>
    <row r="19" spans="1:15" ht="15">
      <c r="A19" s="52" t="s">
        <v>43</v>
      </c>
      <c r="B19" s="16">
        <v>157383</v>
      </c>
      <c r="C19" s="26">
        <f t="shared" si="6"/>
        <v>100.65297194970645</v>
      </c>
      <c r="D19" s="134">
        <v>1566</v>
      </c>
      <c r="E19" s="26">
        <f t="shared" si="4"/>
        <v>100.5</v>
      </c>
      <c r="F19" s="27">
        <f t="shared" si="1"/>
        <v>0.29999999999999716</v>
      </c>
      <c r="G19" s="28">
        <f>I19-E19</f>
        <v>2.9000000000000057</v>
      </c>
      <c r="H19" s="147">
        <v>100.2</v>
      </c>
      <c r="I19" s="144">
        <v>103.4</v>
      </c>
      <c r="J19" s="188">
        <v>156362</v>
      </c>
      <c r="K19" s="193">
        <f t="shared" si="5"/>
        <v>54</v>
      </c>
      <c r="L19" s="190">
        <v>1512</v>
      </c>
      <c r="M19" s="163"/>
      <c r="N19" s="170">
        <v>1566</v>
      </c>
      <c r="O19" s="115">
        <f t="shared" si="3"/>
        <v>0</v>
      </c>
    </row>
    <row r="20" spans="1:15" ht="15">
      <c r="A20" s="54" t="s">
        <v>110</v>
      </c>
      <c r="B20" s="16"/>
      <c r="C20" s="26">
        <f t="shared" si="6"/>
        <v>0</v>
      </c>
      <c r="D20" s="134"/>
      <c r="E20" s="26" t="e">
        <f t="shared" si="4"/>
        <v>#DIV/0!</v>
      </c>
      <c r="F20" s="27" t="e">
        <f t="shared" si="1"/>
        <v>#DIV/0!</v>
      </c>
      <c r="G20" s="28" t="e">
        <f>I20-E20</f>
        <v>#DIV/0!</v>
      </c>
      <c r="H20" s="143"/>
      <c r="I20" s="144">
        <v>82</v>
      </c>
      <c r="J20" s="188">
        <v>58000</v>
      </c>
      <c r="K20" s="193">
        <f t="shared" si="5"/>
        <v>-707</v>
      </c>
      <c r="L20" s="190">
        <v>707</v>
      </c>
      <c r="M20" s="163"/>
      <c r="N20" s="170"/>
      <c r="O20" s="115">
        <f t="shared" si="3"/>
        <v>0</v>
      </c>
    </row>
    <row r="21" spans="1:15" ht="15">
      <c r="A21" s="52" t="s">
        <v>17</v>
      </c>
      <c r="B21" s="135">
        <v>26222</v>
      </c>
      <c r="C21" s="26">
        <f t="shared" si="6"/>
        <v>106.59349593495935</v>
      </c>
      <c r="D21" s="134">
        <v>280</v>
      </c>
      <c r="E21" s="26">
        <f t="shared" si="4"/>
        <v>93.65</v>
      </c>
      <c r="F21" s="27">
        <f t="shared" si="1"/>
        <v>-3.25</v>
      </c>
      <c r="G21" s="28">
        <f aca="true" t="shared" si="7" ref="G21:G26">E21-I21</f>
        <v>5.75</v>
      </c>
      <c r="H21" s="143">
        <v>96.9</v>
      </c>
      <c r="I21" s="144">
        <v>87.9</v>
      </c>
      <c r="J21" s="188">
        <v>24600</v>
      </c>
      <c r="K21" s="193">
        <f t="shared" si="5"/>
        <v>0</v>
      </c>
      <c r="L21" s="190">
        <v>280</v>
      </c>
      <c r="M21" s="163"/>
      <c r="N21" s="170">
        <v>280</v>
      </c>
      <c r="O21" s="115">
        <f t="shared" si="3"/>
        <v>0</v>
      </c>
    </row>
    <row r="22" spans="1:15" ht="15.75" thickBot="1">
      <c r="A22" s="58" t="s">
        <v>76</v>
      </c>
      <c r="B22" s="132">
        <v>23810</v>
      </c>
      <c r="C22" s="29">
        <f t="shared" si="6"/>
        <v>96.2020202020202</v>
      </c>
      <c r="D22" s="133">
        <v>210</v>
      </c>
      <c r="E22" s="29">
        <f t="shared" si="4"/>
        <v>113.38095238095238</v>
      </c>
      <c r="F22" s="27">
        <f t="shared" si="1"/>
        <v>-1.4190476190476176</v>
      </c>
      <c r="G22" s="28">
        <f t="shared" si="7"/>
        <v>-4.519047619047626</v>
      </c>
      <c r="H22" s="148">
        <v>114.8</v>
      </c>
      <c r="I22" s="149">
        <v>117.9</v>
      </c>
      <c r="J22" s="189">
        <v>24750</v>
      </c>
      <c r="K22" s="193">
        <f t="shared" si="5"/>
        <v>0</v>
      </c>
      <c r="L22" s="192">
        <v>210</v>
      </c>
      <c r="M22" s="165"/>
      <c r="N22" s="170">
        <v>210</v>
      </c>
      <c r="O22" s="121">
        <f t="shared" si="3"/>
        <v>0</v>
      </c>
    </row>
    <row r="23" spans="1:15" ht="15.75" thickBot="1">
      <c r="A23" s="99" t="s">
        <v>19</v>
      </c>
      <c r="B23" s="31">
        <f>SUM(B6:B22)</f>
        <v>1807141</v>
      </c>
      <c r="C23" s="32">
        <f t="shared" si="6"/>
        <v>101.21895755408659</v>
      </c>
      <c r="D23" s="175">
        <f>SUM(D6:D22)</f>
        <v>16191</v>
      </c>
      <c r="E23" s="32">
        <f t="shared" si="4"/>
        <v>111.61392131431042</v>
      </c>
      <c r="F23" s="32">
        <f t="shared" si="1"/>
        <v>-1.68607868568958</v>
      </c>
      <c r="G23" s="33">
        <f t="shared" si="7"/>
        <v>3.81392131431042</v>
      </c>
      <c r="H23" s="150">
        <v>113.3</v>
      </c>
      <c r="I23" s="151">
        <v>107.8</v>
      </c>
      <c r="J23" s="152">
        <f>SUM(J6:J22)</f>
        <v>1785378</v>
      </c>
      <c r="K23" s="101">
        <f>D23-L23</f>
        <v>-369</v>
      </c>
      <c r="L23" s="166">
        <f>SUM(L6:L22)</f>
        <v>16560</v>
      </c>
      <c r="M23" s="163"/>
      <c r="N23" s="172">
        <f>SUM(N6:N22)</f>
        <v>16195</v>
      </c>
      <c r="O23" s="115">
        <f t="shared" si="3"/>
        <v>-4</v>
      </c>
    </row>
    <row r="24" spans="1:15" ht="15">
      <c r="A24" s="56" t="s">
        <v>26</v>
      </c>
      <c r="B24" s="18">
        <v>51531</v>
      </c>
      <c r="C24" s="40">
        <f t="shared" si="6"/>
        <v>103.48837209302326</v>
      </c>
      <c r="D24" s="177">
        <v>579</v>
      </c>
      <c r="E24" s="41">
        <f t="shared" si="4"/>
        <v>89</v>
      </c>
      <c r="F24" s="41">
        <f t="shared" si="1"/>
        <v>0</v>
      </c>
      <c r="G24" s="41">
        <f t="shared" si="7"/>
        <v>3</v>
      </c>
      <c r="H24" s="155">
        <v>89</v>
      </c>
      <c r="I24" s="155">
        <v>86</v>
      </c>
      <c r="J24" s="156">
        <v>49794</v>
      </c>
      <c r="K24" s="79">
        <f>D24-L24</f>
        <v>0</v>
      </c>
      <c r="L24" s="168">
        <v>579</v>
      </c>
      <c r="M24" s="163"/>
      <c r="N24" s="170">
        <v>579</v>
      </c>
      <c r="O24" s="115">
        <f t="shared" si="3"/>
        <v>0</v>
      </c>
    </row>
    <row r="25" spans="1:15" ht="15.75" customHeight="1" thickBot="1">
      <c r="A25" s="136" t="s">
        <v>86</v>
      </c>
      <c r="B25" s="23">
        <v>39116</v>
      </c>
      <c r="C25" s="29">
        <f t="shared" si="6"/>
        <v>113.39943178523801</v>
      </c>
      <c r="D25" s="178">
        <v>364</v>
      </c>
      <c r="E25" s="42">
        <f t="shared" si="4"/>
        <v>107.46153846153847</v>
      </c>
      <c r="F25" s="27">
        <f t="shared" si="1"/>
        <v>-3.1384615384615273</v>
      </c>
      <c r="G25" s="27">
        <f t="shared" si="7"/>
        <v>10.861538461538473</v>
      </c>
      <c r="H25" s="157">
        <v>110.6</v>
      </c>
      <c r="I25" s="157">
        <v>96.6</v>
      </c>
      <c r="J25" s="158">
        <v>34494</v>
      </c>
      <c r="K25" s="82">
        <f>D25-L25</f>
        <v>7</v>
      </c>
      <c r="L25" s="169">
        <v>357</v>
      </c>
      <c r="M25" s="163"/>
      <c r="N25" s="170">
        <v>366</v>
      </c>
      <c r="O25" s="115">
        <f t="shared" si="3"/>
        <v>-2</v>
      </c>
    </row>
    <row r="26" spans="1:15" ht="15.75" thickBot="1">
      <c r="A26" s="43" t="s">
        <v>20</v>
      </c>
      <c r="B26" s="36">
        <f>SUM(B23:B25)</f>
        <v>1897788</v>
      </c>
      <c r="C26" s="44">
        <f t="shared" si="6"/>
        <v>101.50411891749648</v>
      </c>
      <c r="D26" s="161">
        <f>SUM(D23:D25)</f>
        <v>17134</v>
      </c>
      <c r="E26" s="32">
        <f t="shared" si="4"/>
        <v>110.7615267888409</v>
      </c>
      <c r="F26" s="44">
        <f t="shared" si="1"/>
        <v>-1.6384732111591092</v>
      </c>
      <c r="G26" s="45">
        <f t="shared" si="7"/>
        <v>4.561526788840894</v>
      </c>
      <c r="H26" s="159">
        <v>112.4</v>
      </c>
      <c r="I26" s="160">
        <v>106.2</v>
      </c>
      <c r="J26" s="161">
        <f>SUM(J23:J25)</f>
        <v>1869666</v>
      </c>
      <c r="K26" s="35">
        <f>D26-L26</f>
        <v>-362</v>
      </c>
      <c r="L26" s="161">
        <f>L23+L24+L25</f>
        <v>17496</v>
      </c>
      <c r="M26" s="163"/>
      <c r="N26" s="173">
        <f>SUM(N23:N25)</f>
        <v>17140</v>
      </c>
      <c r="O26" s="115">
        <f t="shared" si="3"/>
        <v>-6</v>
      </c>
    </row>
    <row r="27" spans="1:12" ht="15">
      <c r="A27" s="46"/>
      <c r="B27" s="47" t="s">
        <v>25</v>
      </c>
      <c r="C27" s="46"/>
      <c r="D27" s="46"/>
      <c r="E27" s="46"/>
      <c r="F27" s="48"/>
      <c r="G27" s="46"/>
      <c r="H27" s="49"/>
      <c r="I27" s="48"/>
      <c r="J27" s="50"/>
      <c r="K27" s="48"/>
      <c r="L27" s="48"/>
    </row>
    <row r="28" spans="1:12" ht="15">
      <c r="A28" s="85" t="s">
        <v>65</v>
      </c>
      <c r="B28" s="46"/>
      <c r="C28" s="46"/>
      <c r="D28" s="20">
        <f>L26</f>
        <v>17496</v>
      </c>
      <c r="E28" s="86"/>
      <c r="F28" s="48"/>
      <c r="G28" s="46"/>
      <c r="H28" s="87"/>
      <c r="I28" s="46">
        <v>2017</v>
      </c>
      <c r="J28" s="48">
        <v>2017</v>
      </c>
      <c r="K28" s="48"/>
      <c r="L28" s="48">
        <v>2017</v>
      </c>
    </row>
    <row r="29" spans="1:12" ht="15">
      <c r="A29" s="88" t="s">
        <v>21</v>
      </c>
      <c r="B29" s="86"/>
      <c r="C29" s="86"/>
      <c r="D29" s="20">
        <f>N26</f>
        <v>17140</v>
      </c>
      <c r="E29" s="46"/>
      <c r="F29" s="89"/>
      <c r="G29" s="86"/>
      <c r="H29" s="87"/>
      <c r="I29" s="90"/>
      <c r="J29" s="90"/>
      <c r="K29" s="90"/>
      <c r="L29" s="90"/>
    </row>
    <row r="30" spans="1:12" ht="15">
      <c r="A30" s="91" t="s">
        <v>22</v>
      </c>
      <c r="B30" s="91"/>
      <c r="C30" s="91"/>
      <c r="D30" s="92"/>
      <c r="E30" s="86"/>
      <c r="F30" s="90"/>
      <c r="G30" s="86"/>
      <c r="H30" s="87"/>
      <c r="I30" s="90"/>
      <c r="J30" s="90"/>
      <c r="K30" s="90"/>
      <c r="L30" s="90"/>
    </row>
    <row r="31" spans="1:12" ht="15">
      <c r="A31" s="4" t="s">
        <v>23</v>
      </c>
      <c r="B31" s="93"/>
      <c r="C31" s="93"/>
      <c r="D31" s="94">
        <f>D26-D28</f>
        <v>-362</v>
      </c>
      <c r="E31" s="88"/>
      <c r="F31" s="88"/>
      <c r="G31" s="95"/>
      <c r="H31" s="96"/>
      <c r="I31" s="97"/>
      <c r="J31" s="95"/>
      <c r="K31" s="98"/>
      <c r="L31" s="98"/>
    </row>
    <row r="32" spans="1:12" ht="15">
      <c r="A32" s="4" t="s">
        <v>24</v>
      </c>
      <c r="B32" s="93"/>
      <c r="C32" s="93"/>
      <c r="D32" s="94">
        <f>D26-D29</f>
        <v>-6</v>
      </c>
      <c r="E32" s="86"/>
      <c r="F32" s="98"/>
      <c r="G32" s="86"/>
      <c r="H32" s="87"/>
      <c r="I32" s="98" t="s">
        <v>35</v>
      </c>
      <c r="J32" s="98"/>
      <c r="K32" s="98"/>
      <c r="L32" s="98"/>
    </row>
  </sheetData>
  <sheetProtection/>
  <mergeCells count="14">
    <mergeCell ref="E3:E5"/>
    <mergeCell ref="H3:H5"/>
    <mergeCell ref="I3:I5"/>
    <mergeCell ref="J3:J5"/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M33" sqref="M33"/>
    </sheetView>
  </sheetViews>
  <sheetFormatPr defaultColWidth="9.140625" defaultRowHeight="15"/>
  <cols>
    <col min="1" max="1" width="37.8515625" style="0" customWidth="1"/>
    <col min="2" max="2" width="11.421875" style="0" customWidth="1"/>
    <col min="3" max="3" width="11.7109375" style="0" customWidth="1"/>
    <col min="9" max="10" width="11.57421875" style="0" customWidth="1"/>
  </cols>
  <sheetData>
    <row r="1" spans="1:12" ht="15">
      <c r="A1" s="202" t="s">
        <v>108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</row>
    <row r="4" spans="1:15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199"/>
      <c r="L5" s="213"/>
      <c r="N5" s="142" t="s">
        <v>54</v>
      </c>
      <c r="O5" s="137" t="s">
        <v>61</v>
      </c>
    </row>
    <row r="6" spans="1:15" ht="15">
      <c r="A6" s="52" t="s">
        <v>7</v>
      </c>
      <c r="B6" s="16">
        <v>102641</v>
      </c>
      <c r="C6" s="26">
        <f aca="true" t="shared" si="0" ref="C6:C12">B6/J6*100</f>
        <v>91.22671359499431</v>
      </c>
      <c r="D6" s="134">
        <v>920</v>
      </c>
      <c r="E6" s="26">
        <f>B6/D6</f>
        <v>111.56630434782609</v>
      </c>
      <c r="F6" s="27">
        <f aca="true" t="shared" si="1" ref="F6:F26">E6-H6</f>
        <v>-2.533695652173904</v>
      </c>
      <c r="G6" s="28">
        <f aca="true" t="shared" si="2" ref="G6:G14">E6-I6</f>
        <v>-0.9336956521739097</v>
      </c>
      <c r="H6" s="143">
        <v>114.1</v>
      </c>
      <c r="I6" s="144">
        <v>112.5</v>
      </c>
      <c r="J6" s="188">
        <v>112512</v>
      </c>
      <c r="K6" s="193">
        <f>D6-L6</f>
        <v>-80</v>
      </c>
      <c r="L6" s="190">
        <v>1000</v>
      </c>
      <c r="M6" s="163"/>
      <c r="N6" s="170">
        <v>920</v>
      </c>
      <c r="O6" s="115">
        <f aca="true" t="shared" si="3" ref="O6:O26">D6-N6</f>
        <v>0</v>
      </c>
    </row>
    <row r="7" spans="1:15" ht="15">
      <c r="A7" s="52" t="s">
        <v>8</v>
      </c>
      <c r="B7" s="16">
        <v>118657</v>
      </c>
      <c r="C7" s="26">
        <f t="shared" si="0"/>
        <v>100.48694974678614</v>
      </c>
      <c r="D7" s="134">
        <v>1123</v>
      </c>
      <c r="E7" s="26">
        <f aca="true" t="shared" si="4" ref="E7:E26">B7/D7</f>
        <v>105.6607301869991</v>
      </c>
      <c r="F7" s="27">
        <f t="shared" si="1"/>
        <v>-2.939269813000891</v>
      </c>
      <c r="G7" s="28">
        <f t="shared" si="2"/>
        <v>-0.23926981300090233</v>
      </c>
      <c r="H7" s="143">
        <v>108.6</v>
      </c>
      <c r="I7" s="144">
        <v>105.9</v>
      </c>
      <c r="J7" s="188">
        <v>118082</v>
      </c>
      <c r="K7" s="193">
        <f aca="true" t="shared" si="5" ref="K7:K22">D7-L7</f>
        <v>8</v>
      </c>
      <c r="L7" s="190">
        <v>1115</v>
      </c>
      <c r="M7" s="163"/>
      <c r="N7" s="170">
        <v>1123</v>
      </c>
      <c r="O7" s="115">
        <f t="shared" si="3"/>
        <v>0</v>
      </c>
    </row>
    <row r="8" spans="1:15" ht="15">
      <c r="A8" s="52" t="s">
        <v>9</v>
      </c>
      <c r="B8" s="16">
        <v>117177</v>
      </c>
      <c r="C8" s="26">
        <f t="shared" si="0"/>
        <v>102.56820986843833</v>
      </c>
      <c r="D8" s="134">
        <v>778</v>
      </c>
      <c r="E8" s="26">
        <f t="shared" si="4"/>
        <v>150.61311053984576</v>
      </c>
      <c r="F8" s="27">
        <f t="shared" si="1"/>
        <v>-4.586889460154225</v>
      </c>
      <c r="G8" s="28">
        <f t="shared" si="2"/>
        <v>3.813110539845752</v>
      </c>
      <c r="H8" s="143">
        <v>155.2</v>
      </c>
      <c r="I8" s="144">
        <v>146.8</v>
      </c>
      <c r="J8" s="188">
        <v>114243</v>
      </c>
      <c r="K8" s="193">
        <f t="shared" si="5"/>
        <v>0</v>
      </c>
      <c r="L8" s="190">
        <v>778</v>
      </c>
      <c r="M8" s="163"/>
      <c r="N8" s="170">
        <v>778</v>
      </c>
      <c r="O8" s="115">
        <f t="shared" si="3"/>
        <v>0</v>
      </c>
    </row>
    <row r="9" spans="1:15" ht="15">
      <c r="A9" s="52" t="s">
        <v>10</v>
      </c>
      <c r="B9" s="135">
        <v>95660</v>
      </c>
      <c r="C9" s="26">
        <f t="shared" si="0"/>
        <v>120.2060819301332</v>
      </c>
      <c r="D9" s="134">
        <v>1070</v>
      </c>
      <c r="E9" s="26">
        <f t="shared" si="4"/>
        <v>89.40186915887851</v>
      </c>
      <c r="F9" s="27">
        <f t="shared" si="1"/>
        <v>0.20186915887850887</v>
      </c>
      <c r="G9" s="28">
        <f t="shared" si="2"/>
        <v>14.001869158878506</v>
      </c>
      <c r="H9" s="145">
        <v>89.2</v>
      </c>
      <c r="I9" s="144">
        <v>75.4</v>
      </c>
      <c r="J9" s="188">
        <v>79580</v>
      </c>
      <c r="K9" s="193">
        <f t="shared" si="5"/>
        <v>15</v>
      </c>
      <c r="L9" s="190">
        <v>1055</v>
      </c>
      <c r="M9" s="163"/>
      <c r="N9" s="170">
        <v>1070</v>
      </c>
      <c r="O9" s="115">
        <f t="shared" si="3"/>
        <v>0</v>
      </c>
    </row>
    <row r="10" spans="1:15" ht="15">
      <c r="A10" s="52" t="s">
        <v>11</v>
      </c>
      <c r="B10" s="16">
        <v>144893</v>
      </c>
      <c r="C10" s="26">
        <f t="shared" si="0"/>
        <v>101.86300907601779</v>
      </c>
      <c r="D10" s="134">
        <v>1200</v>
      </c>
      <c r="E10" s="26">
        <f t="shared" si="4"/>
        <v>120.74416666666667</v>
      </c>
      <c r="F10" s="27">
        <f t="shared" si="1"/>
        <v>-2.055833333333325</v>
      </c>
      <c r="G10" s="28">
        <f t="shared" si="2"/>
        <v>2.244166666666672</v>
      </c>
      <c r="H10" s="143">
        <v>122.8</v>
      </c>
      <c r="I10" s="144">
        <v>118.5</v>
      </c>
      <c r="J10" s="188">
        <v>142243</v>
      </c>
      <c r="K10" s="193">
        <f t="shared" si="5"/>
        <v>0</v>
      </c>
      <c r="L10" s="190">
        <v>1200</v>
      </c>
      <c r="M10" s="163"/>
      <c r="N10" s="170">
        <v>1200</v>
      </c>
      <c r="O10" s="115">
        <f t="shared" si="3"/>
        <v>0</v>
      </c>
    </row>
    <row r="11" spans="1:15" ht="15">
      <c r="A11" s="52" t="s">
        <v>41</v>
      </c>
      <c r="B11" s="16">
        <v>232170</v>
      </c>
      <c r="C11" s="26">
        <f>B11/J11*100</f>
        <v>95.07176347740628</v>
      </c>
      <c r="D11" s="134">
        <v>2154</v>
      </c>
      <c r="E11" s="26">
        <f t="shared" si="4"/>
        <v>107.78551532033426</v>
      </c>
      <c r="F11" s="27">
        <f t="shared" si="1"/>
        <v>0.685515320334261</v>
      </c>
      <c r="G11" s="28">
        <f t="shared" si="2"/>
        <v>-7.11448467966575</v>
      </c>
      <c r="H11" s="143">
        <v>107.1</v>
      </c>
      <c r="I11" s="144">
        <v>114.9</v>
      </c>
      <c r="J11" s="188">
        <v>244205</v>
      </c>
      <c r="K11" s="193">
        <f t="shared" si="5"/>
        <v>29</v>
      </c>
      <c r="L11" s="190">
        <v>2125</v>
      </c>
      <c r="M11" s="163"/>
      <c r="N11" s="170">
        <v>2154</v>
      </c>
      <c r="O11" s="115">
        <f t="shared" si="3"/>
        <v>0</v>
      </c>
    </row>
    <row r="12" spans="1:15" ht="15">
      <c r="A12" s="52" t="s">
        <v>12</v>
      </c>
      <c r="B12" s="16">
        <v>43162</v>
      </c>
      <c r="C12" s="26">
        <f t="shared" si="0"/>
        <v>105.76329331046313</v>
      </c>
      <c r="D12" s="134">
        <v>420</v>
      </c>
      <c r="E12" s="26">
        <f t="shared" si="4"/>
        <v>102.76666666666667</v>
      </c>
      <c r="F12" s="27">
        <f t="shared" si="1"/>
        <v>-0.23333333333333428</v>
      </c>
      <c r="G12" s="28">
        <f t="shared" si="2"/>
        <v>5.566666666666663</v>
      </c>
      <c r="H12" s="143">
        <v>103</v>
      </c>
      <c r="I12" s="144">
        <v>97.2</v>
      </c>
      <c r="J12" s="188">
        <v>40810</v>
      </c>
      <c r="K12" s="193">
        <f t="shared" si="5"/>
        <v>0</v>
      </c>
      <c r="L12" s="191">
        <v>420</v>
      </c>
      <c r="M12" s="164"/>
      <c r="N12" s="170">
        <v>420</v>
      </c>
      <c r="O12" s="115">
        <f t="shared" si="3"/>
        <v>0</v>
      </c>
    </row>
    <row r="13" spans="1:15" ht="15">
      <c r="A13" s="52" t="s">
        <v>13</v>
      </c>
      <c r="B13" s="16">
        <v>222781</v>
      </c>
      <c r="C13" s="26">
        <f>B13/J13*100</f>
        <v>108.34650494360929</v>
      </c>
      <c r="D13" s="134">
        <v>1750</v>
      </c>
      <c r="E13" s="26">
        <f t="shared" si="4"/>
        <v>127.30342857142857</v>
      </c>
      <c r="F13" s="27">
        <f t="shared" si="1"/>
        <v>-0.596571428571437</v>
      </c>
      <c r="G13" s="28">
        <f t="shared" si="2"/>
        <v>8.403428571428563</v>
      </c>
      <c r="H13" s="143">
        <v>127.9</v>
      </c>
      <c r="I13" s="144">
        <v>118.9</v>
      </c>
      <c r="J13" s="188">
        <v>205619</v>
      </c>
      <c r="K13" s="193">
        <f t="shared" si="5"/>
        <v>20</v>
      </c>
      <c r="L13" s="190">
        <v>1730</v>
      </c>
      <c r="M13" s="163"/>
      <c r="N13" s="170">
        <v>1750</v>
      </c>
      <c r="O13" s="115">
        <f t="shared" si="3"/>
        <v>0</v>
      </c>
    </row>
    <row r="14" spans="1:15" ht="15">
      <c r="A14" s="52" t="s">
        <v>14</v>
      </c>
      <c r="B14" s="16">
        <v>188877</v>
      </c>
      <c r="C14" s="26">
        <f aca="true" t="shared" si="6" ref="C14:C26">B14/J14*100</f>
        <v>101.26530021392153</v>
      </c>
      <c r="D14" s="134">
        <v>1700</v>
      </c>
      <c r="E14" s="26">
        <f t="shared" si="4"/>
        <v>111.10411764705883</v>
      </c>
      <c r="F14" s="27">
        <f t="shared" si="1"/>
        <v>-1.3958823529411717</v>
      </c>
      <c r="G14" s="28">
        <f t="shared" si="2"/>
        <v>-1.2958823529411774</v>
      </c>
      <c r="H14" s="143">
        <v>112.5</v>
      </c>
      <c r="I14" s="144">
        <v>112.4</v>
      </c>
      <c r="J14" s="188">
        <v>186517</v>
      </c>
      <c r="K14" s="193">
        <f t="shared" si="5"/>
        <v>40</v>
      </c>
      <c r="L14" s="190">
        <v>1660</v>
      </c>
      <c r="M14" s="163"/>
      <c r="N14" s="170">
        <v>1700</v>
      </c>
      <c r="O14" s="115">
        <f t="shared" si="3"/>
        <v>0</v>
      </c>
    </row>
    <row r="15" spans="1:15" ht="15">
      <c r="A15" s="52" t="s">
        <v>38</v>
      </c>
      <c r="B15" s="16">
        <v>47795</v>
      </c>
      <c r="C15" s="26">
        <f t="shared" si="6"/>
        <v>100.77592932295948</v>
      </c>
      <c r="D15" s="134">
        <v>691</v>
      </c>
      <c r="E15" s="26">
        <f t="shared" si="4"/>
        <v>69.16787264833575</v>
      </c>
      <c r="F15" s="27">
        <f t="shared" si="1"/>
        <v>-1.4321273516642492</v>
      </c>
      <c r="G15" s="28">
        <f>I15-E15</f>
        <v>9.332127351664255</v>
      </c>
      <c r="H15" s="143">
        <v>70.6</v>
      </c>
      <c r="I15" s="144">
        <v>78.5</v>
      </c>
      <c r="J15" s="188">
        <v>47427</v>
      </c>
      <c r="K15" s="193">
        <f t="shared" si="5"/>
        <v>87</v>
      </c>
      <c r="L15" s="190">
        <v>604</v>
      </c>
      <c r="M15" s="163"/>
      <c r="N15" s="170">
        <v>689</v>
      </c>
      <c r="O15" s="115">
        <f t="shared" si="3"/>
        <v>2</v>
      </c>
    </row>
    <row r="16" spans="1:15" ht="15">
      <c r="A16" s="52" t="s">
        <v>15</v>
      </c>
      <c r="B16" s="16">
        <v>102212</v>
      </c>
      <c r="C16" s="26">
        <f t="shared" si="6"/>
        <v>105.69026667631762</v>
      </c>
      <c r="D16" s="134">
        <v>795</v>
      </c>
      <c r="E16" s="26">
        <f t="shared" si="4"/>
        <v>128.5685534591195</v>
      </c>
      <c r="F16" s="27">
        <f t="shared" si="1"/>
        <v>0.268553459119488</v>
      </c>
      <c r="G16" s="28">
        <f>E16-I16</f>
        <v>5.968553459119505</v>
      </c>
      <c r="H16" s="143">
        <v>128.3</v>
      </c>
      <c r="I16" s="144">
        <v>122.6</v>
      </c>
      <c r="J16" s="188">
        <v>96709</v>
      </c>
      <c r="K16" s="193">
        <f t="shared" si="5"/>
        <v>6</v>
      </c>
      <c r="L16" s="190">
        <v>789</v>
      </c>
      <c r="M16" s="163"/>
      <c r="N16" s="170">
        <v>795</v>
      </c>
      <c r="O16" s="115">
        <f t="shared" si="3"/>
        <v>0</v>
      </c>
    </row>
    <row r="17" spans="1:15" ht="15.75" customHeight="1">
      <c r="A17" s="83" t="s">
        <v>45</v>
      </c>
      <c r="B17" s="135">
        <v>50871</v>
      </c>
      <c r="C17" s="26">
        <f t="shared" si="6"/>
        <v>100.69676755280193</v>
      </c>
      <c r="D17" s="134">
        <v>489</v>
      </c>
      <c r="E17" s="26">
        <f t="shared" si="4"/>
        <v>104.03067484662577</v>
      </c>
      <c r="F17" s="27">
        <f t="shared" si="1"/>
        <v>-2.0693251533742227</v>
      </c>
      <c r="G17" s="28">
        <f>E17-I17</f>
        <v>-1.1693251533742313</v>
      </c>
      <c r="H17" s="143">
        <v>106.1</v>
      </c>
      <c r="I17" s="144">
        <v>105.2</v>
      </c>
      <c r="J17" s="188">
        <v>50519</v>
      </c>
      <c r="K17" s="193">
        <f t="shared" si="5"/>
        <v>9</v>
      </c>
      <c r="L17" s="190">
        <v>480</v>
      </c>
      <c r="M17" s="163"/>
      <c r="N17" s="170">
        <v>487</v>
      </c>
      <c r="O17" s="115">
        <f t="shared" si="3"/>
        <v>2</v>
      </c>
    </row>
    <row r="18" spans="1:15" ht="15">
      <c r="A18" s="54" t="s">
        <v>16</v>
      </c>
      <c r="B18" s="16">
        <v>117266</v>
      </c>
      <c r="C18" s="26">
        <f t="shared" si="6"/>
        <v>127.05976682702726</v>
      </c>
      <c r="D18" s="134">
        <v>1049</v>
      </c>
      <c r="E18" s="26">
        <f t="shared" si="4"/>
        <v>111.78836987607245</v>
      </c>
      <c r="F18" s="27">
        <f t="shared" si="1"/>
        <v>-0.811630123927543</v>
      </c>
      <c r="G18" s="28">
        <f>E18-I18</f>
        <v>8.188369876072457</v>
      </c>
      <c r="H18" s="143">
        <v>112.6</v>
      </c>
      <c r="I18" s="144">
        <v>103.6</v>
      </c>
      <c r="J18" s="188">
        <v>92292</v>
      </c>
      <c r="K18" s="193">
        <f t="shared" si="5"/>
        <v>158</v>
      </c>
      <c r="L18" s="190">
        <v>891</v>
      </c>
      <c r="M18" s="163"/>
      <c r="N18" s="170">
        <v>1049</v>
      </c>
      <c r="O18" s="115">
        <f t="shared" si="3"/>
        <v>0</v>
      </c>
    </row>
    <row r="19" spans="1:15" ht="15">
      <c r="A19" s="52" t="s">
        <v>43</v>
      </c>
      <c r="B19" s="16">
        <v>158834</v>
      </c>
      <c r="C19" s="26">
        <f t="shared" si="6"/>
        <v>101.21779471460526</v>
      </c>
      <c r="D19" s="134">
        <v>1566</v>
      </c>
      <c r="E19" s="26">
        <f t="shared" si="4"/>
        <v>101.42656449553002</v>
      </c>
      <c r="F19" s="27">
        <f t="shared" si="1"/>
        <v>0.9265644955300161</v>
      </c>
      <c r="G19" s="28">
        <f>I19-E19</f>
        <v>2.373435504469981</v>
      </c>
      <c r="H19" s="147">
        <v>100.5</v>
      </c>
      <c r="I19" s="144">
        <v>103.8</v>
      </c>
      <c r="J19" s="188">
        <v>156923</v>
      </c>
      <c r="K19" s="193">
        <f t="shared" si="5"/>
        <v>54</v>
      </c>
      <c r="L19" s="190">
        <v>1512</v>
      </c>
      <c r="M19" s="163"/>
      <c r="N19" s="170">
        <v>1566</v>
      </c>
      <c r="O19" s="115">
        <f t="shared" si="3"/>
        <v>0</v>
      </c>
    </row>
    <row r="20" spans="1:15" ht="15">
      <c r="A20" s="54" t="s">
        <v>84</v>
      </c>
      <c r="B20" s="16"/>
      <c r="C20" s="26">
        <f t="shared" si="6"/>
        <v>0</v>
      </c>
      <c r="D20" s="134"/>
      <c r="E20" s="26" t="e">
        <f t="shared" si="4"/>
        <v>#DIV/0!</v>
      </c>
      <c r="F20" s="27" t="e">
        <f t="shared" si="1"/>
        <v>#DIV/0!</v>
      </c>
      <c r="G20" s="28" t="e">
        <f>I20-E20</f>
        <v>#DIV/0!</v>
      </c>
      <c r="H20" s="143"/>
      <c r="I20" s="144">
        <v>82</v>
      </c>
      <c r="J20" s="188">
        <v>58000</v>
      </c>
      <c r="K20" s="193">
        <f t="shared" si="5"/>
        <v>-707</v>
      </c>
      <c r="L20" s="190">
        <v>707</v>
      </c>
      <c r="M20" s="163"/>
      <c r="N20" s="170"/>
      <c r="O20" s="115">
        <f t="shared" si="3"/>
        <v>0</v>
      </c>
    </row>
    <row r="21" spans="1:15" ht="15">
      <c r="A21" s="52" t="s">
        <v>17</v>
      </c>
      <c r="B21" s="135">
        <v>26086</v>
      </c>
      <c r="C21" s="26">
        <f t="shared" si="6"/>
        <v>106.04065040650406</v>
      </c>
      <c r="D21" s="134">
        <v>280</v>
      </c>
      <c r="E21" s="26">
        <f t="shared" si="4"/>
        <v>93.16428571428571</v>
      </c>
      <c r="F21" s="27">
        <f t="shared" si="1"/>
        <v>-0.5357142857142918</v>
      </c>
      <c r="G21" s="28">
        <f aca="true" t="shared" si="7" ref="G21:G26">E21-I21</f>
        <v>5.264285714285705</v>
      </c>
      <c r="H21" s="143">
        <v>93.7</v>
      </c>
      <c r="I21" s="144">
        <v>87.9</v>
      </c>
      <c r="J21" s="188">
        <v>24600</v>
      </c>
      <c r="K21" s="193">
        <f t="shared" si="5"/>
        <v>0</v>
      </c>
      <c r="L21" s="190">
        <v>280</v>
      </c>
      <c r="M21" s="163"/>
      <c r="N21" s="170">
        <v>280</v>
      </c>
      <c r="O21" s="115">
        <f t="shared" si="3"/>
        <v>0</v>
      </c>
    </row>
    <row r="22" spans="1:15" ht="15.75" thickBot="1">
      <c r="A22" s="58" t="s">
        <v>76</v>
      </c>
      <c r="B22" s="132">
        <v>22955</v>
      </c>
      <c r="C22" s="29">
        <f t="shared" si="6"/>
        <v>92.74747474747474</v>
      </c>
      <c r="D22" s="133">
        <v>210</v>
      </c>
      <c r="E22" s="29">
        <f t="shared" si="4"/>
        <v>109.30952380952381</v>
      </c>
      <c r="F22" s="27">
        <f t="shared" si="1"/>
        <v>-4.0904761904761955</v>
      </c>
      <c r="G22" s="28">
        <f t="shared" si="7"/>
        <v>-8.590476190476195</v>
      </c>
      <c r="H22" s="148">
        <v>113.4</v>
      </c>
      <c r="I22" s="149">
        <v>117.9</v>
      </c>
      <c r="J22" s="189">
        <v>24750</v>
      </c>
      <c r="K22" s="193">
        <f t="shared" si="5"/>
        <v>0</v>
      </c>
      <c r="L22" s="192">
        <v>210</v>
      </c>
      <c r="M22" s="165"/>
      <c r="N22" s="170">
        <v>210</v>
      </c>
      <c r="O22" s="121">
        <f t="shared" si="3"/>
        <v>0</v>
      </c>
    </row>
    <row r="23" spans="1:15" ht="15.75" thickBot="1">
      <c r="A23" s="99" t="s">
        <v>19</v>
      </c>
      <c r="B23" s="31">
        <f>SUM(B6:B22)</f>
        <v>1792037</v>
      </c>
      <c r="C23" s="32">
        <f t="shared" si="6"/>
        <v>99.83320622317943</v>
      </c>
      <c r="D23" s="175">
        <f>SUM(D6:D22)</f>
        <v>16195</v>
      </c>
      <c r="E23" s="32">
        <f t="shared" si="4"/>
        <v>110.65372028403829</v>
      </c>
      <c r="F23" s="32">
        <f t="shared" si="1"/>
        <v>-0.9462797159617082</v>
      </c>
      <c r="G23" s="33">
        <f t="shared" si="7"/>
        <v>2.2537202840382804</v>
      </c>
      <c r="H23" s="150">
        <v>111.6</v>
      </c>
      <c r="I23" s="151">
        <v>108.4</v>
      </c>
      <c r="J23" s="152">
        <f>SUM(J6:J22)</f>
        <v>1795031</v>
      </c>
      <c r="K23" s="101">
        <f>D23-L23</f>
        <v>-361</v>
      </c>
      <c r="L23" s="166">
        <f>SUM(L6:L22)</f>
        <v>16556</v>
      </c>
      <c r="M23" s="163"/>
      <c r="N23" s="172">
        <f>SUM(N6:N22)</f>
        <v>16191</v>
      </c>
      <c r="O23" s="115">
        <f t="shared" si="3"/>
        <v>4</v>
      </c>
    </row>
    <row r="24" spans="1:15" ht="15">
      <c r="A24" s="56" t="s">
        <v>26</v>
      </c>
      <c r="B24" s="18">
        <v>51531</v>
      </c>
      <c r="C24" s="40">
        <f t="shared" si="6"/>
        <v>102.29885057471265</v>
      </c>
      <c r="D24" s="177">
        <v>579</v>
      </c>
      <c r="E24" s="41">
        <f t="shared" si="4"/>
        <v>89</v>
      </c>
      <c r="F24" s="41">
        <f t="shared" si="1"/>
        <v>0</v>
      </c>
      <c r="G24" s="41">
        <f t="shared" si="7"/>
        <v>2</v>
      </c>
      <c r="H24" s="155">
        <v>89</v>
      </c>
      <c r="I24" s="155">
        <v>87</v>
      </c>
      <c r="J24" s="156">
        <v>50373</v>
      </c>
      <c r="K24" s="79">
        <f>D24-L24</f>
        <v>0</v>
      </c>
      <c r="L24" s="168">
        <v>579</v>
      </c>
      <c r="M24" s="163"/>
      <c r="N24" s="170">
        <v>579</v>
      </c>
      <c r="O24" s="115">
        <f t="shared" si="3"/>
        <v>0</v>
      </c>
    </row>
    <row r="25" spans="1:15" ht="16.5" customHeight="1" thickBot="1">
      <c r="A25" s="136" t="s">
        <v>86</v>
      </c>
      <c r="B25" s="23">
        <v>40136</v>
      </c>
      <c r="C25" s="29">
        <f t="shared" si="6"/>
        <v>116.35646779149997</v>
      </c>
      <c r="D25" s="178">
        <v>364</v>
      </c>
      <c r="E25" s="42">
        <f t="shared" si="4"/>
        <v>110.26373626373626</v>
      </c>
      <c r="F25" s="27">
        <f t="shared" si="1"/>
        <v>2.763736263736263</v>
      </c>
      <c r="G25" s="27">
        <f t="shared" si="7"/>
        <v>13.663736263736268</v>
      </c>
      <c r="H25" s="157">
        <v>107.5</v>
      </c>
      <c r="I25" s="157">
        <v>96.6</v>
      </c>
      <c r="J25" s="158">
        <v>34494</v>
      </c>
      <c r="K25" s="82">
        <f>D25-L25</f>
        <v>7</v>
      </c>
      <c r="L25" s="169">
        <v>357</v>
      </c>
      <c r="M25" s="163"/>
      <c r="N25" s="170">
        <v>364</v>
      </c>
      <c r="O25" s="115">
        <f t="shared" si="3"/>
        <v>0</v>
      </c>
    </row>
    <row r="26" spans="1:15" ht="15.75" thickBot="1">
      <c r="A26" s="43" t="s">
        <v>20</v>
      </c>
      <c r="B26" s="36">
        <f>SUM(B23:B25)</f>
        <v>1883704</v>
      </c>
      <c r="C26" s="44">
        <f t="shared" si="6"/>
        <v>100.2024577929228</v>
      </c>
      <c r="D26" s="161">
        <f>SUM(D23:D25)</f>
        <v>17138</v>
      </c>
      <c r="E26" s="32">
        <f t="shared" si="4"/>
        <v>109.91387559808612</v>
      </c>
      <c r="F26" s="44">
        <f t="shared" si="1"/>
        <v>-0.7861244019138809</v>
      </c>
      <c r="G26" s="45">
        <f t="shared" si="7"/>
        <v>3.713875598086119</v>
      </c>
      <c r="H26" s="159">
        <v>110.7</v>
      </c>
      <c r="I26" s="160">
        <v>106.2</v>
      </c>
      <c r="J26" s="161">
        <f>SUM(J23:J25)</f>
        <v>1879898</v>
      </c>
      <c r="K26" s="35">
        <f>D26-L26</f>
        <v>-354</v>
      </c>
      <c r="L26" s="161">
        <f>L23+L24+L25</f>
        <v>17492</v>
      </c>
      <c r="M26" s="163"/>
      <c r="N26" s="173">
        <f>SUM(N23:N25)</f>
        <v>17134</v>
      </c>
      <c r="O26" s="115">
        <f t="shared" si="3"/>
        <v>4</v>
      </c>
    </row>
    <row r="27" spans="1:12" ht="15">
      <c r="A27" s="46"/>
      <c r="B27" s="47" t="s">
        <v>25</v>
      </c>
      <c r="C27" s="46"/>
      <c r="D27" s="46"/>
      <c r="E27" s="46"/>
      <c r="F27" s="48"/>
      <c r="G27" s="46"/>
      <c r="H27" s="49"/>
      <c r="I27" s="48"/>
      <c r="J27" s="50"/>
      <c r="K27" s="48"/>
      <c r="L27" s="48"/>
    </row>
    <row r="28" spans="1:12" ht="15">
      <c r="A28" s="85" t="s">
        <v>65</v>
      </c>
      <c r="B28" s="46"/>
      <c r="C28" s="46"/>
      <c r="D28" s="20">
        <f>L26</f>
        <v>17492</v>
      </c>
      <c r="E28" s="86"/>
      <c r="F28" s="48"/>
      <c r="G28" s="46"/>
      <c r="H28" s="87"/>
      <c r="I28" s="46">
        <v>2017</v>
      </c>
      <c r="J28" s="48">
        <v>2017</v>
      </c>
      <c r="K28" s="48"/>
      <c r="L28" s="48">
        <v>2017</v>
      </c>
    </row>
    <row r="29" spans="1:12" ht="15">
      <c r="A29" s="88" t="s">
        <v>21</v>
      </c>
      <c r="B29" s="86"/>
      <c r="C29" s="86"/>
      <c r="D29" s="20">
        <f>N26</f>
        <v>17134</v>
      </c>
      <c r="E29" s="46"/>
      <c r="F29" s="89"/>
      <c r="G29" s="86"/>
      <c r="H29" s="87"/>
      <c r="I29" s="90"/>
      <c r="J29" s="90"/>
      <c r="K29" s="90"/>
      <c r="L29" s="90"/>
    </row>
    <row r="30" spans="1:12" ht="15">
      <c r="A30" s="91" t="s">
        <v>22</v>
      </c>
      <c r="B30" s="91"/>
      <c r="C30" s="91"/>
      <c r="D30" s="92"/>
      <c r="E30" s="86"/>
      <c r="F30" s="90"/>
      <c r="G30" s="86"/>
      <c r="H30" s="87"/>
      <c r="I30" s="90"/>
      <c r="J30" s="90"/>
      <c r="K30" s="90"/>
      <c r="L30" s="90"/>
    </row>
    <row r="31" spans="1:12" ht="15">
      <c r="A31" s="4" t="s">
        <v>23</v>
      </c>
      <c r="B31" s="93"/>
      <c r="C31" s="93"/>
      <c r="D31" s="94">
        <f>D26-D28</f>
        <v>-354</v>
      </c>
      <c r="E31" s="88"/>
      <c r="F31" s="88"/>
      <c r="G31" s="95"/>
      <c r="H31" s="96"/>
      <c r="I31" s="97"/>
      <c r="J31" s="95"/>
      <c r="K31" s="98"/>
      <c r="L31" s="98"/>
    </row>
    <row r="32" spans="1:12" ht="15">
      <c r="A32" s="4" t="s">
        <v>24</v>
      </c>
      <c r="B32" s="93"/>
      <c r="C32" s="93"/>
      <c r="D32" s="94">
        <f>D26-D29</f>
        <v>4</v>
      </c>
      <c r="E32" s="86"/>
      <c r="F32" s="98"/>
      <c r="G32" s="86"/>
      <c r="H32" s="87"/>
      <c r="I32" s="98" t="s">
        <v>35</v>
      </c>
      <c r="J32" s="98"/>
      <c r="K32" s="98"/>
      <c r="L32" s="98"/>
    </row>
  </sheetData>
  <sheetProtection/>
  <mergeCells count="14">
    <mergeCell ref="E3:E5"/>
    <mergeCell ref="H3:H5"/>
    <mergeCell ref="I3:I5"/>
    <mergeCell ref="J3:J5"/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N31" sqref="N31"/>
    </sheetView>
  </sheetViews>
  <sheetFormatPr defaultColWidth="9.140625" defaultRowHeight="15"/>
  <cols>
    <col min="1" max="1" width="39.421875" style="0" customWidth="1"/>
    <col min="2" max="2" width="11.00390625" style="0" customWidth="1"/>
    <col min="3" max="3" width="11.140625" style="0" customWidth="1"/>
    <col min="4" max="4" width="12.8515625" style="0" customWidth="1"/>
    <col min="10" max="10" width="14.28125" style="0" customWidth="1"/>
  </cols>
  <sheetData>
    <row r="1" spans="1:12" ht="15">
      <c r="A1" s="202" t="s">
        <v>111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</row>
    <row r="4" spans="1:15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199"/>
      <c r="L5" s="213"/>
      <c r="N5" s="142" t="s">
        <v>54</v>
      </c>
      <c r="O5" s="137" t="s">
        <v>61</v>
      </c>
    </row>
    <row r="6" spans="1:15" ht="15">
      <c r="A6" s="52" t="s">
        <v>7</v>
      </c>
      <c r="B6" s="16">
        <v>120211</v>
      </c>
      <c r="C6" s="26">
        <f aca="true" t="shared" si="0" ref="C6:C12">B6/J6*100</f>
        <v>106.49073385067858</v>
      </c>
      <c r="D6" s="134">
        <v>920</v>
      </c>
      <c r="E6" s="26">
        <f>B6/D6</f>
        <v>130.6641304347826</v>
      </c>
      <c r="F6" s="27">
        <f aca="true" t="shared" si="1" ref="F6:F26">E6-H6</f>
        <v>19.064130434782612</v>
      </c>
      <c r="G6" s="28">
        <f aca="true" t="shared" si="2" ref="G6:G14">E6-I6</f>
        <v>17.7641304347826</v>
      </c>
      <c r="H6" s="143">
        <v>111.6</v>
      </c>
      <c r="I6" s="144">
        <v>112.9</v>
      </c>
      <c r="J6" s="188">
        <v>112884</v>
      </c>
      <c r="K6" s="193">
        <f>D6-L6</f>
        <v>-80</v>
      </c>
      <c r="L6" s="190">
        <v>1000</v>
      </c>
      <c r="M6" s="163"/>
      <c r="N6" s="170">
        <v>920</v>
      </c>
      <c r="O6" s="115">
        <f aca="true" t="shared" si="3" ref="O6:O26">D6-N6</f>
        <v>0</v>
      </c>
    </row>
    <row r="7" spans="1:15" ht="15">
      <c r="A7" s="52" t="s">
        <v>8</v>
      </c>
      <c r="B7" s="16">
        <v>119941</v>
      </c>
      <c r="C7" s="26">
        <f t="shared" si="0"/>
        <v>102.61541357243078</v>
      </c>
      <c r="D7" s="134">
        <v>1118</v>
      </c>
      <c r="E7" s="26">
        <f aca="true" t="shared" si="4" ref="E7:E26">B7/D7</f>
        <v>107.28175313059035</v>
      </c>
      <c r="F7" s="27">
        <f t="shared" si="1"/>
        <v>1.581753130590343</v>
      </c>
      <c r="G7" s="28">
        <f t="shared" si="2"/>
        <v>4.781753130590346</v>
      </c>
      <c r="H7" s="143">
        <v>105.7</v>
      </c>
      <c r="I7" s="144">
        <v>102.5</v>
      </c>
      <c r="J7" s="188">
        <v>116884</v>
      </c>
      <c r="K7" s="193">
        <f aca="true" t="shared" si="5" ref="K7:K22">D7-L7</f>
        <v>-22</v>
      </c>
      <c r="L7" s="190">
        <v>1140</v>
      </c>
      <c r="M7" s="163"/>
      <c r="N7" s="170">
        <v>1123</v>
      </c>
      <c r="O7" s="115">
        <f t="shared" si="3"/>
        <v>-5</v>
      </c>
    </row>
    <row r="8" spans="1:15" ht="15">
      <c r="A8" s="52" t="s">
        <v>9</v>
      </c>
      <c r="B8" s="16">
        <v>117108</v>
      </c>
      <c r="C8" s="26">
        <f t="shared" si="0"/>
        <v>102.73622893437087</v>
      </c>
      <c r="D8" s="134">
        <v>778</v>
      </c>
      <c r="E8" s="26">
        <f t="shared" si="4"/>
        <v>150.52442159383034</v>
      </c>
      <c r="F8" s="27">
        <f t="shared" si="1"/>
        <v>-0.0755784061696545</v>
      </c>
      <c r="G8" s="28">
        <f t="shared" si="2"/>
        <v>4.02442159383034</v>
      </c>
      <c r="H8" s="143">
        <v>150.6</v>
      </c>
      <c r="I8" s="144">
        <v>146.5</v>
      </c>
      <c r="J8" s="188">
        <v>113989</v>
      </c>
      <c r="K8" s="193">
        <f t="shared" si="5"/>
        <v>0</v>
      </c>
      <c r="L8" s="190">
        <v>778</v>
      </c>
      <c r="M8" s="163"/>
      <c r="N8" s="170">
        <v>778</v>
      </c>
      <c r="O8" s="115">
        <f t="shared" si="3"/>
        <v>0</v>
      </c>
    </row>
    <row r="9" spans="1:15" ht="15">
      <c r="A9" s="52" t="s">
        <v>10</v>
      </c>
      <c r="B9" s="135">
        <v>92430</v>
      </c>
      <c r="C9" s="26">
        <f t="shared" si="0"/>
        <v>110.9204368174727</v>
      </c>
      <c r="D9" s="134">
        <v>1060</v>
      </c>
      <c r="E9" s="26">
        <f t="shared" si="4"/>
        <v>87.19811320754717</v>
      </c>
      <c r="F9" s="27">
        <f t="shared" si="1"/>
        <v>-2.2018867924528394</v>
      </c>
      <c r="G9" s="28">
        <f t="shared" si="2"/>
        <v>8.198113207547166</v>
      </c>
      <c r="H9" s="145">
        <v>89.4</v>
      </c>
      <c r="I9" s="144">
        <v>79</v>
      </c>
      <c r="J9" s="188">
        <v>83330</v>
      </c>
      <c r="K9" s="193">
        <f t="shared" si="5"/>
        <v>5</v>
      </c>
      <c r="L9" s="190">
        <v>1055</v>
      </c>
      <c r="M9" s="163"/>
      <c r="N9" s="170">
        <v>1070</v>
      </c>
      <c r="O9" s="115">
        <f t="shared" si="3"/>
        <v>-10</v>
      </c>
    </row>
    <row r="10" spans="1:15" ht="15">
      <c r="A10" s="52" t="s">
        <v>11</v>
      </c>
      <c r="B10" s="16">
        <v>149047</v>
      </c>
      <c r="C10" s="26">
        <f t="shared" si="0"/>
        <v>104.89840731382884</v>
      </c>
      <c r="D10" s="134">
        <v>1200</v>
      </c>
      <c r="E10" s="26">
        <f t="shared" si="4"/>
        <v>124.20583333333333</v>
      </c>
      <c r="F10" s="27">
        <f t="shared" si="1"/>
        <v>3.505833333333328</v>
      </c>
      <c r="G10" s="28">
        <f t="shared" si="2"/>
        <v>5.805833333333325</v>
      </c>
      <c r="H10" s="143">
        <v>120.7</v>
      </c>
      <c r="I10" s="144">
        <v>118.4</v>
      </c>
      <c r="J10" s="188">
        <v>142087</v>
      </c>
      <c r="K10" s="193">
        <f t="shared" si="5"/>
        <v>0</v>
      </c>
      <c r="L10" s="190">
        <v>1200</v>
      </c>
      <c r="M10" s="163"/>
      <c r="N10" s="170">
        <v>1200</v>
      </c>
      <c r="O10" s="115">
        <f t="shared" si="3"/>
        <v>0</v>
      </c>
    </row>
    <row r="11" spans="1:15" ht="15">
      <c r="A11" s="52" t="s">
        <v>41</v>
      </c>
      <c r="B11" s="16">
        <v>248020</v>
      </c>
      <c r="C11" s="26">
        <f>B11/J11*100</f>
        <v>100.89496379464649</v>
      </c>
      <c r="D11" s="134">
        <v>2173</v>
      </c>
      <c r="E11" s="26">
        <f t="shared" si="4"/>
        <v>114.13713759779107</v>
      </c>
      <c r="F11" s="27">
        <f t="shared" si="1"/>
        <v>6.33713759779107</v>
      </c>
      <c r="G11" s="28">
        <f t="shared" si="2"/>
        <v>-0.5628624022089355</v>
      </c>
      <c r="H11" s="143">
        <v>107.8</v>
      </c>
      <c r="I11" s="144">
        <v>114.7</v>
      </c>
      <c r="J11" s="188">
        <v>245820</v>
      </c>
      <c r="K11" s="193">
        <f t="shared" si="5"/>
        <v>30</v>
      </c>
      <c r="L11" s="190">
        <v>2143</v>
      </c>
      <c r="M11" s="163"/>
      <c r="N11" s="170">
        <v>2154</v>
      </c>
      <c r="O11" s="115">
        <f t="shared" si="3"/>
        <v>19</v>
      </c>
    </row>
    <row r="12" spans="1:15" ht="15">
      <c r="A12" s="52" t="s">
        <v>12</v>
      </c>
      <c r="B12" s="16">
        <v>47231</v>
      </c>
      <c r="C12" s="26">
        <f t="shared" si="0"/>
        <v>122.741683991684</v>
      </c>
      <c r="D12" s="134">
        <v>420</v>
      </c>
      <c r="E12" s="26">
        <f t="shared" si="4"/>
        <v>112.45476190476191</v>
      </c>
      <c r="F12" s="27">
        <f t="shared" si="1"/>
        <v>9.654761904761912</v>
      </c>
      <c r="G12" s="28">
        <f t="shared" si="2"/>
        <v>20.854761904761915</v>
      </c>
      <c r="H12" s="143">
        <v>102.8</v>
      </c>
      <c r="I12" s="144">
        <v>91.6</v>
      </c>
      <c r="J12" s="188">
        <v>38480</v>
      </c>
      <c r="K12" s="193">
        <f t="shared" si="5"/>
        <v>0</v>
      </c>
      <c r="L12" s="191">
        <v>420</v>
      </c>
      <c r="M12" s="164"/>
      <c r="N12" s="170">
        <v>420</v>
      </c>
      <c r="O12" s="115">
        <f t="shared" si="3"/>
        <v>0</v>
      </c>
    </row>
    <row r="13" spans="1:15" ht="15">
      <c r="A13" s="52" t="s">
        <v>13</v>
      </c>
      <c r="B13" s="16">
        <v>223505</v>
      </c>
      <c r="C13" s="26">
        <f>B13/J13*100</f>
        <v>107.11341787196518</v>
      </c>
      <c r="D13" s="134">
        <v>1756</v>
      </c>
      <c r="E13" s="26">
        <f t="shared" si="4"/>
        <v>127.28075170842824</v>
      </c>
      <c r="F13" s="27">
        <f t="shared" si="1"/>
        <v>-0.019248291571756226</v>
      </c>
      <c r="G13" s="28">
        <f t="shared" si="2"/>
        <v>5.980751708428244</v>
      </c>
      <c r="H13" s="143">
        <v>127.3</v>
      </c>
      <c r="I13" s="144">
        <v>121.3</v>
      </c>
      <c r="J13" s="188">
        <v>208662</v>
      </c>
      <c r="K13" s="193">
        <f t="shared" si="5"/>
        <v>36</v>
      </c>
      <c r="L13" s="190">
        <v>1720</v>
      </c>
      <c r="M13" s="163"/>
      <c r="N13" s="170">
        <v>1750</v>
      </c>
      <c r="O13" s="115">
        <f t="shared" si="3"/>
        <v>6</v>
      </c>
    </row>
    <row r="14" spans="1:15" ht="15">
      <c r="A14" s="52" t="s">
        <v>14</v>
      </c>
      <c r="B14" s="16">
        <v>189040</v>
      </c>
      <c r="C14" s="26">
        <f aca="true" t="shared" si="6" ref="C14:C26">B14/J14*100</f>
        <v>101.56724316715291</v>
      </c>
      <c r="D14" s="134">
        <v>1700</v>
      </c>
      <c r="E14" s="26">
        <f t="shared" si="4"/>
        <v>111.2</v>
      </c>
      <c r="F14" s="27">
        <f t="shared" si="1"/>
        <v>0.10000000000000853</v>
      </c>
      <c r="G14" s="28">
        <f t="shared" si="2"/>
        <v>-0.8999999999999915</v>
      </c>
      <c r="H14" s="143">
        <v>111.1</v>
      </c>
      <c r="I14" s="144">
        <v>112.1</v>
      </c>
      <c r="J14" s="188">
        <v>186123</v>
      </c>
      <c r="K14" s="193">
        <f t="shared" si="5"/>
        <v>40</v>
      </c>
      <c r="L14" s="190">
        <v>1660</v>
      </c>
      <c r="M14" s="163"/>
      <c r="N14" s="170">
        <v>1700</v>
      </c>
      <c r="O14" s="115">
        <f t="shared" si="3"/>
        <v>0</v>
      </c>
    </row>
    <row r="15" spans="1:15" ht="15">
      <c r="A15" s="52" t="s">
        <v>38</v>
      </c>
      <c r="B15" s="16">
        <v>48900</v>
      </c>
      <c r="C15" s="26">
        <f t="shared" si="6"/>
        <v>103.10582579543296</v>
      </c>
      <c r="D15" s="134">
        <v>687</v>
      </c>
      <c r="E15" s="26">
        <f t="shared" si="4"/>
        <v>71.17903930131004</v>
      </c>
      <c r="F15" s="27">
        <f t="shared" si="1"/>
        <v>1.9790393013100385</v>
      </c>
      <c r="G15" s="28">
        <f>I15-E15</f>
        <v>7.320960698689959</v>
      </c>
      <c r="H15" s="143">
        <v>69.2</v>
      </c>
      <c r="I15" s="144">
        <v>78.5</v>
      </c>
      <c r="J15" s="188">
        <v>47427</v>
      </c>
      <c r="K15" s="193">
        <f t="shared" si="5"/>
        <v>83</v>
      </c>
      <c r="L15" s="190">
        <v>604</v>
      </c>
      <c r="M15" s="163"/>
      <c r="N15" s="170">
        <v>691</v>
      </c>
      <c r="O15" s="115">
        <f t="shared" si="3"/>
        <v>-4</v>
      </c>
    </row>
    <row r="16" spans="1:15" ht="15">
      <c r="A16" s="52" t="s">
        <v>15</v>
      </c>
      <c r="B16" s="16">
        <v>103113</v>
      </c>
      <c r="C16" s="26">
        <f t="shared" si="6"/>
        <v>106.50959085227917</v>
      </c>
      <c r="D16" s="134">
        <v>795</v>
      </c>
      <c r="E16" s="26">
        <f t="shared" si="4"/>
        <v>129.70188679245283</v>
      </c>
      <c r="F16" s="27">
        <f t="shared" si="1"/>
        <v>1.1018867924528308</v>
      </c>
      <c r="G16" s="28">
        <f>E16-I16</f>
        <v>7.001886792452822</v>
      </c>
      <c r="H16" s="143">
        <v>128.6</v>
      </c>
      <c r="I16" s="144">
        <v>122.7</v>
      </c>
      <c r="J16" s="188">
        <v>96811</v>
      </c>
      <c r="K16" s="193">
        <f t="shared" si="5"/>
        <v>6</v>
      </c>
      <c r="L16" s="190">
        <v>789</v>
      </c>
      <c r="M16" s="163"/>
      <c r="N16" s="170">
        <v>795</v>
      </c>
      <c r="O16" s="115">
        <f t="shared" si="3"/>
        <v>0</v>
      </c>
    </row>
    <row r="17" spans="1:15" ht="16.5" customHeight="1">
      <c r="A17" s="83" t="s">
        <v>45</v>
      </c>
      <c r="B17" s="135">
        <v>49494</v>
      </c>
      <c r="C17" s="26">
        <f t="shared" si="6"/>
        <v>97.97106039311943</v>
      </c>
      <c r="D17" s="134">
        <v>489</v>
      </c>
      <c r="E17" s="26">
        <f t="shared" si="4"/>
        <v>101.21472392638037</v>
      </c>
      <c r="F17" s="27">
        <f t="shared" si="1"/>
        <v>-2.7852760736196274</v>
      </c>
      <c r="G17" s="28">
        <f>E17-I17</f>
        <v>-3.98527607361963</v>
      </c>
      <c r="H17" s="143">
        <v>104</v>
      </c>
      <c r="I17" s="144">
        <v>105.2</v>
      </c>
      <c r="J17" s="188">
        <v>50519</v>
      </c>
      <c r="K17" s="193">
        <f t="shared" si="5"/>
        <v>9</v>
      </c>
      <c r="L17" s="190">
        <v>480</v>
      </c>
      <c r="M17" s="163"/>
      <c r="N17" s="170">
        <v>489</v>
      </c>
      <c r="O17" s="115">
        <f t="shared" si="3"/>
        <v>0</v>
      </c>
    </row>
    <row r="18" spans="1:15" ht="15">
      <c r="A18" s="54" t="s">
        <v>16</v>
      </c>
      <c r="B18" s="16">
        <v>116667</v>
      </c>
      <c r="C18" s="26">
        <f t="shared" si="6"/>
        <v>125.13756154068925</v>
      </c>
      <c r="D18" s="134">
        <v>1051</v>
      </c>
      <c r="E18" s="26">
        <f t="shared" si="4"/>
        <v>111.00570884871551</v>
      </c>
      <c r="F18" s="27">
        <f t="shared" si="1"/>
        <v>-0.794291151284483</v>
      </c>
      <c r="G18" s="28">
        <f>E18-I18</f>
        <v>6.6057088487155085</v>
      </c>
      <c r="H18" s="143">
        <v>111.8</v>
      </c>
      <c r="I18" s="144">
        <v>104.4</v>
      </c>
      <c r="J18" s="188">
        <v>93231</v>
      </c>
      <c r="K18" s="193">
        <f t="shared" si="5"/>
        <v>158</v>
      </c>
      <c r="L18" s="190">
        <v>893</v>
      </c>
      <c r="M18" s="163"/>
      <c r="N18" s="170">
        <v>1049</v>
      </c>
      <c r="O18" s="115">
        <f t="shared" si="3"/>
        <v>2</v>
      </c>
    </row>
    <row r="19" spans="1:15" ht="15">
      <c r="A19" s="52" t="s">
        <v>43</v>
      </c>
      <c r="B19" s="16">
        <v>162449</v>
      </c>
      <c r="C19" s="26">
        <f t="shared" si="6"/>
        <v>102.7481910641097</v>
      </c>
      <c r="D19" s="134">
        <v>1604</v>
      </c>
      <c r="E19" s="26">
        <f t="shared" si="4"/>
        <v>101.27743142144638</v>
      </c>
      <c r="F19" s="27">
        <f t="shared" si="1"/>
        <v>-0.12256857855362568</v>
      </c>
      <c r="G19" s="28">
        <f>I19-E19</f>
        <v>3.3225685785536143</v>
      </c>
      <c r="H19" s="147">
        <v>101.4</v>
      </c>
      <c r="I19" s="144">
        <v>104.6</v>
      </c>
      <c r="J19" s="188">
        <v>158104</v>
      </c>
      <c r="K19" s="193">
        <f t="shared" si="5"/>
        <v>92</v>
      </c>
      <c r="L19" s="190">
        <v>1512</v>
      </c>
      <c r="M19" s="163"/>
      <c r="N19" s="170">
        <v>1566</v>
      </c>
      <c r="O19" s="115">
        <f t="shared" si="3"/>
        <v>38</v>
      </c>
    </row>
    <row r="20" spans="1:15" ht="15">
      <c r="A20" s="54" t="s">
        <v>84</v>
      </c>
      <c r="B20" s="16"/>
      <c r="C20" s="26">
        <f t="shared" si="6"/>
        <v>0</v>
      </c>
      <c r="D20" s="134"/>
      <c r="E20" s="26" t="e">
        <f t="shared" si="4"/>
        <v>#DIV/0!</v>
      </c>
      <c r="F20" s="27" t="e">
        <f t="shared" si="1"/>
        <v>#DIV/0!</v>
      </c>
      <c r="G20" s="28" t="e">
        <f>I20-E20</f>
        <v>#DIV/0!</v>
      </c>
      <c r="H20" s="143"/>
      <c r="I20" s="144">
        <v>82</v>
      </c>
      <c r="J20" s="188">
        <v>58000</v>
      </c>
      <c r="K20" s="193">
        <f t="shared" si="5"/>
        <v>-707</v>
      </c>
      <c r="L20" s="190">
        <v>707</v>
      </c>
      <c r="M20" s="163"/>
      <c r="N20" s="170"/>
      <c r="O20" s="115">
        <f t="shared" si="3"/>
        <v>0</v>
      </c>
    </row>
    <row r="21" spans="1:15" ht="15">
      <c r="A21" s="52" t="s">
        <v>17</v>
      </c>
      <c r="B21" s="135">
        <v>25031</v>
      </c>
      <c r="C21" s="26">
        <f t="shared" si="6"/>
        <v>101.7520325203252</v>
      </c>
      <c r="D21" s="134">
        <v>280</v>
      </c>
      <c r="E21" s="26">
        <f t="shared" si="4"/>
        <v>89.39642857142857</v>
      </c>
      <c r="F21" s="27">
        <f t="shared" si="1"/>
        <v>-3.8035714285714306</v>
      </c>
      <c r="G21" s="28">
        <f aca="true" t="shared" si="7" ref="G21:G26">E21-I21</f>
        <v>10.496428571428567</v>
      </c>
      <c r="H21" s="143">
        <v>93.2</v>
      </c>
      <c r="I21" s="144">
        <v>78.9</v>
      </c>
      <c r="J21" s="188">
        <v>24600</v>
      </c>
      <c r="K21" s="193">
        <f t="shared" si="5"/>
        <v>0</v>
      </c>
      <c r="L21" s="190">
        <v>280</v>
      </c>
      <c r="M21" s="163"/>
      <c r="N21" s="170">
        <v>280</v>
      </c>
      <c r="O21" s="115">
        <f t="shared" si="3"/>
        <v>0</v>
      </c>
    </row>
    <row r="22" spans="1:15" ht="15.75" thickBot="1">
      <c r="A22" s="58" t="s">
        <v>76</v>
      </c>
      <c r="B22" s="132">
        <v>23100</v>
      </c>
      <c r="C22" s="29">
        <f t="shared" si="6"/>
        <v>93.33333333333333</v>
      </c>
      <c r="D22" s="133">
        <v>210</v>
      </c>
      <c r="E22" s="29">
        <f t="shared" si="4"/>
        <v>110</v>
      </c>
      <c r="F22" s="27">
        <f t="shared" si="1"/>
        <v>0.7000000000000028</v>
      </c>
      <c r="G22" s="28">
        <f t="shared" si="7"/>
        <v>-7.900000000000006</v>
      </c>
      <c r="H22" s="148">
        <v>109.3</v>
      </c>
      <c r="I22" s="149">
        <v>117.9</v>
      </c>
      <c r="J22" s="189">
        <v>24750</v>
      </c>
      <c r="K22" s="193">
        <f t="shared" si="5"/>
        <v>0</v>
      </c>
      <c r="L22" s="192">
        <v>210</v>
      </c>
      <c r="M22" s="165"/>
      <c r="N22" s="170">
        <v>210</v>
      </c>
      <c r="O22" s="121">
        <f t="shared" si="3"/>
        <v>0</v>
      </c>
    </row>
    <row r="23" spans="1:15" ht="15.75" thickBot="1">
      <c r="A23" s="99" t="s">
        <v>19</v>
      </c>
      <c r="B23" s="31">
        <f>SUM(B6:B22)</f>
        <v>1835287</v>
      </c>
      <c r="C23" s="32">
        <f t="shared" si="6"/>
        <v>101.86412728860117</v>
      </c>
      <c r="D23" s="175">
        <f>SUM(D6:D22)</f>
        <v>16241</v>
      </c>
      <c r="E23" s="32">
        <f t="shared" si="4"/>
        <v>113.00332491841635</v>
      </c>
      <c r="F23" s="32">
        <f t="shared" si="1"/>
        <v>2.303324918416351</v>
      </c>
      <c r="G23" s="33">
        <f t="shared" si="7"/>
        <v>4.403324918416359</v>
      </c>
      <c r="H23" s="150">
        <v>110.7</v>
      </c>
      <c r="I23" s="151">
        <v>108.6</v>
      </c>
      <c r="J23" s="152">
        <f>SUM(J6:J22)</f>
        <v>1801701</v>
      </c>
      <c r="K23" s="101">
        <f>D23-L23</f>
        <v>-350</v>
      </c>
      <c r="L23" s="166">
        <f>SUM(L6:L22)</f>
        <v>16591</v>
      </c>
      <c r="M23" s="163"/>
      <c r="N23" s="172">
        <f>SUM(N6:N22)</f>
        <v>16195</v>
      </c>
      <c r="O23" s="115">
        <f t="shared" si="3"/>
        <v>46</v>
      </c>
    </row>
    <row r="24" spans="1:15" ht="15">
      <c r="A24" s="56" t="s">
        <v>26</v>
      </c>
      <c r="B24" s="18">
        <v>51820</v>
      </c>
      <c r="C24" s="40">
        <f t="shared" si="6"/>
        <v>102.87257062315129</v>
      </c>
      <c r="D24" s="177">
        <v>579</v>
      </c>
      <c r="E24" s="41">
        <f t="shared" si="4"/>
        <v>89.49913644214162</v>
      </c>
      <c r="F24" s="41">
        <f t="shared" si="1"/>
        <v>0.49913644214161934</v>
      </c>
      <c r="G24" s="41">
        <f t="shared" si="7"/>
        <v>2.4991364421416193</v>
      </c>
      <c r="H24" s="155">
        <v>89</v>
      </c>
      <c r="I24" s="155">
        <v>87</v>
      </c>
      <c r="J24" s="156">
        <v>50373</v>
      </c>
      <c r="K24" s="79">
        <f>D24-L24</f>
        <v>0</v>
      </c>
      <c r="L24" s="168">
        <v>579</v>
      </c>
      <c r="M24" s="163"/>
      <c r="N24" s="170">
        <v>579</v>
      </c>
      <c r="O24" s="115">
        <f t="shared" si="3"/>
        <v>0</v>
      </c>
    </row>
    <row r="25" spans="1:15" ht="15.75" customHeight="1" thickBot="1">
      <c r="A25" s="136" t="s">
        <v>86</v>
      </c>
      <c r="B25" s="23">
        <v>39675</v>
      </c>
      <c r="C25" s="29">
        <f t="shared" si="6"/>
        <v>115.0200034788659</v>
      </c>
      <c r="D25" s="178">
        <v>364</v>
      </c>
      <c r="E25" s="42">
        <f t="shared" si="4"/>
        <v>108.99725274725274</v>
      </c>
      <c r="F25" s="27">
        <f t="shared" si="1"/>
        <v>-1.3027472527472526</v>
      </c>
      <c r="G25" s="27">
        <f t="shared" si="7"/>
        <v>12.39725274725275</v>
      </c>
      <c r="H25" s="157">
        <v>110.3</v>
      </c>
      <c r="I25" s="157">
        <v>96.6</v>
      </c>
      <c r="J25" s="158">
        <v>34494</v>
      </c>
      <c r="K25" s="82">
        <f>D25-L25</f>
        <v>7</v>
      </c>
      <c r="L25" s="169">
        <v>357</v>
      </c>
      <c r="M25" s="163"/>
      <c r="N25" s="170">
        <v>364</v>
      </c>
      <c r="O25" s="115">
        <f t="shared" si="3"/>
        <v>0</v>
      </c>
    </row>
    <row r="26" spans="1:15" ht="15.75" thickBot="1">
      <c r="A26" s="43" t="s">
        <v>20</v>
      </c>
      <c r="B26" s="36">
        <f>SUM(B23:B25)</f>
        <v>1926782</v>
      </c>
      <c r="C26" s="44">
        <f t="shared" si="6"/>
        <v>102.13159557460956</v>
      </c>
      <c r="D26" s="161">
        <f>SUM(D23:D25)</f>
        <v>17184</v>
      </c>
      <c r="E26" s="32">
        <f t="shared" si="4"/>
        <v>112.12651303538175</v>
      </c>
      <c r="F26" s="44">
        <f t="shared" si="1"/>
        <v>2.2265130353817426</v>
      </c>
      <c r="G26" s="45">
        <f t="shared" si="7"/>
        <v>5.9265130353817455</v>
      </c>
      <c r="H26" s="159">
        <v>109.9</v>
      </c>
      <c r="I26" s="160">
        <v>106.2</v>
      </c>
      <c r="J26" s="161">
        <f>SUM(J23:J25)</f>
        <v>1886568</v>
      </c>
      <c r="K26" s="35">
        <f>D26-L26</f>
        <v>-343</v>
      </c>
      <c r="L26" s="161">
        <f>L23+L24+L25</f>
        <v>17527</v>
      </c>
      <c r="M26" s="163"/>
      <c r="N26" s="173">
        <f>SUM(N23:N25)</f>
        <v>17138</v>
      </c>
      <c r="O26" s="115">
        <f t="shared" si="3"/>
        <v>46</v>
      </c>
    </row>
    <row r="27" spans="1:12" ht="15">
      <c r="A27" s="46"/>
      <c r="B27" s="47" t="s">
        <v>25</v>
      </c>
      <c r="C27" s="46"/>
      <c r="D27" s="46"/>
      <c r="E27" s="46"/>
      <c r="F27" s="48"/>
      <c r="G27" s="46"/>
      <c r="H27" s="49"/>
      <c r="I27" s="48"/>
      <c r="J27" s="50"/>
      <c r="K27" s="48"/>
      <c r="L27" s="48"/>
    </row>
    <row r="28" spans="1:12" ht="15">
      <c r="A28" s="85" t="s">
        <v>65</v>
      </c>
      <c r="B28" s="46"/>
      <c r="C28" s="46"/>
      <c r="D28" s="20">
        <f>L26</f>
        <v>17527</v>
      </c>
      <c r="E28" s="86"/>
      <c r="F28" s="48"/>
      <c r="G28" s="46"/>
      <c r="H28" s="87"/>
      <c r="I28" s="46">
        <v>2017</v>
      </c>
      <c r="J28" s="48">
        <v>2017</v>
      </c>
      <c r="K28" s="48"/>
      <c r="L28" s="48">
        <v>2017</v>
      </c>
    </row>
    <row r="29" spans="1:12" ht="15">
      <c r="A29" s="88" t="s">
        <v>21</v>
      </c>
      <c r="B29" s="86"/>
      <c r="C29" s="86"/>
      <c r="D29" s="20">
        <f>N26</f>
        <v>17138</v>
      </c>
      <c r="E29" s="46"/>
      <c r="F29" s="89"/>
      <c r="G29" s="86"/>
      <c r="H29" s="87"/>
      <c r="I29" s="90"/>
      <c r="J29" s="90"/>
      <c r="K29" s="90"/>
      <c r="L29" s="90"/>
    </row>
    <row r="30" spans="1:12" ht="15">
      <c r="A30" s="91" t="s">
        <v>22</v>
      </c>
      <c r="B30" s="91"/>
      <c r="C30" s="91"/>
      <c r="D30" s="92"/>
      <c r="E30" s="86"/>
      <c r="F30" s="90"/>
      <c r="G30" s="86"/>
      <c r="H30" s="87"/>
      <c r="I30" s="90"/>
      <c r="J30" s="90"/>
      <c r="K30" s="90"/>
      <c r="L30" s="90"/>
    </row>
    <row r="31" spans="1:12" ht="15">
      <c r="A31" s="4" t="s">
        <v>23</v>
      </c>
      <c r="B31" s="93"/>
      <c r="C31" s="93"/>
      <c r="D31" s="94">
        <f>D26-D28</f>
        <v>-343</v>
      </c>
      <c r="E31" s="88"/>
      <c r="F31" s="88"/>
      <c r="G31" s="95"/>
      <c r="H31" s="96"/>
      <c r="I31" s="97"/>
      <c r="J31" s="95"/>
      <c r="K31" s="98"/>
      <c r="L31" s="98"/>
    </row>
    <row r="32" spans="1:12" ht="15">
      <c r="A32" s="4" t="s">
        <v>24</v>
      </c>
      <c r="B32" s="93"/>
      <c r="C32" s="93"/>
      <c r="D32" s="94">
        <f>D26-D29</f>
        <v>46</v>
      </c>
      <c r="E32" s="86"/>
      <c r="F32" s="98"/>
      <c r="G32" s="86"/>
      <c r="H32" s="87"/>
      <c r="I32" s="98" t="s">
        <v>35</v>
      </c>
      <c r="J32" s="98"/>
      <c r="K32" s="98"/>
      <c r="L32" s="98"/>
    </row>
  </sheetData>
  <sheetProtection/>
  <mergeCells count="14">
    <mergeCell ref="E3:E5"/>
    <mergeCell ref="H3:H5"/>
    <mergeCell ref="I3:I5"/>
    <mergeCell ref="J3:J5"/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K35" sqref="K35"/>
    </sheetView>
  </sheetViews>
  <sheetFormatPr defaultColWidth="9.140625" defaultRowHeight="15"/>
  <cols>
    <col min="1" max="1" width="40.421875" style="0" customWidth="1"/>
    <col min="2" max="2" width="11.7109375" style="0" customWidth="1"/>
    <col min="9" max="9" width="11.140625" style="0" customWidth="1"/>
    <col min="10" max="10" width="14.8515625" style="0" customWidth="1"/>
  </cols>
  <sheetData>
    <row r="1" spans="1:12" ht="15">
      <c r="A1" s="202" t="s">
        <v>112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</row>
    <row r="4" spans="1:15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199"/>
      <c r="L5" s="213"/>
      <c r="N5" s="142" t="s">
        <v>54</v>
      </c>
      <c r="O5" s="137" t="s">
        <v>61</v>
      </c>
    </row>
    <row r="6" spans="1:15" ht="15">
      <c r="A6" s="52" t="s">
        <v>7</v>
      </c>
      <c r="B6" s="16">
        <v>102198</v>
      </c>
      <c r="C6" s="26">
        <f aca="true" t="shared" si="0" ref="C6:C12">B6/J6*100</f>
        <v>91.40654347709425</v>
      </c>
      <c r="D6" s="134">
        <v>921</v>
      </c>
      <c r="E6" s="26">
        <f>B6/D6</f>
        <v>110.9641693811075</v>
      </c>
      <c r="F6" s="27">
        <f aca="true" t="shared" si="1" ref="F6:F26">E6-H6</f>
        <v>-19.735830618892493</v>
      </c>
      <c r="G6" s="28">
        <f aca="true" t="shared" si="2" ref="G6:G14">E6-I6</f>
        <v>-0.8358306188925013</v>
      </c>
      <c r="H6" s="143">
        <v>130.7</v>
      </c>
      <c r="I6" s="144">
        <v>111.8</v>
      </c>
      <c r="J6" s="188">
        <v>111806</v>
      </c>
      <c r="K6" s="193">
        <f>D6-L6</f>
        <v>-79</v>
      </c>
      <c r="L6" s="190">
        <v>1000</v>
      </c>
      <c r="M6" s="163"/>
      <c r="N6" s="170">
        <v>920</v>
      </c>
      <c r="O6" s="115">
        <f aca="true" t="shared" si="3" ref="O6:O26">D6-N6</f>
        <v>1</v>
      </c>
    </row>
    <row r="7" spans="1:15" ht="15">
      <c r="A7" s="52" t="s">
        <v>8</v>
      </c>
      <c r="B7" s="16">
        <v>120559</v>
      </c>
      <c r="C7" s="26">
        <f t="shared" si="0"/>
        <v>104.17264322129094</v>
      </c>
      <c r="D7" s="134">
        <v>1118</v>
      </c>
      <c r="E7" s="26">
        <f aca="true" t="shared" si="4" ref="E7:E26">B7/D7</f>
        <v>107.8345259391771</v>
      </c>
      <c r="F7" s="27">
        <f t="shared" si="1"/>
        <v>0.5345259391771009</v>
      </c>
      <c r="G7" s="28">
        <f t="shared" si="2"/>
        <v>6.334525939177098</v>
      </c>
      <c r="H7" s="143">
        <v>107.3</v>
      </c>
      <c r="I7" s="144">
        <v>101.5</v>
      </c>
      <c r="J7" s="188">
        <v>115730</v>
      </c>
      <c r="K7" s="193">
        <f aca="true" t="shared" si="5" ref="K7:K22">D7-L7</f>
        <v>-22</v>
      </c>
      <c r="L7" s="190">
        <v>1140</v>
      </c>
      <c r="M7" s="163"/>
      <c r="N7" s="170">
        <v>1123</v>
      </c>
      <c r="O7" s="115">
        <f t="shared" si="3"/>
        <v>-5</v>
      </c>
    </row>
    <row r="8" spans="1:15" ht="15">
      <c r="A8" s="52" t="s">
        <v>9</v>
      </c>
      <c r="B8" s="16">
        <v>118140</v>
      </c>
      <c r="C8" s="26">
        <f t="shared" si="0"/>
        <v>103.06652126499453</v>
      </c>
      <c r="D8" s="134">
        <v>778</v>
      </c>
      <c r="E8" s="26">
        <f t="shared" si="4"/>
        <v>151.85089974293058</v>
      </c>
      <c r="F8" s="27">
        <f t="shared" si="1"/>
        <v>1.3508997429305794</v>
      </c>
      <c r="G8" s="28">
        <f t="shared" si="2"/>
        <v>4.550899742930568</v>
      </c>
      <c r="H8" s="143">
        <v>150.5</v>
      </c>
      <c r="I8" s="144">
        <v>147.3</v>
      </c>
      <c r="J8" s="188">
        <v>114625</v>
      </c>
      <c r="K8" s="193">
        <f t="shared" si="5"/>
        <v>0</v>
      </c>
      <c r="L8" s="190">
        <v>778</v>
      </c>
      <c r="M8" s="163"/>
      <c r="N8" s="170">
        <v>778</v>
      </c>
      <c r="O8" s="115">
        <f t="shared" si="3"/>
        <v>0</v>
      </c>
    </row>
    <row r="9" spans="1:15" ht="15">
      <c r="A9" s="52" t="s">
        <v>10</v>
      </c>
      <c r="B9" s="135">
        <v>97220</v>
      </c>
      <c r="C9" s="26">
        <f t="shared" si="0"/>
        <v>119.28834355828222</v>
      </c>
      <c r="D9" s="134">
        <v>1060</v>
      </c>
      <c r="E9" s="26">
        <f t="shared" si="4"/>
        <v>91.71698113207547</v>
      </c>
      <c r="F9" s="27">
        <f t="shared" si="1"/>
        <v>4.516981132075472</v>
      </c>
      <c r="G9" s="28">
        <f t="shared" si="2"/>
        <v>14.416981132075477</v>
      </c>
      <c r="H9" s="145">
        <v>87.2</v>
      </c>
      <c r="I9" s="144">
        <v>77.3</v>
      </c>
      <c r="J9" s="188">
        <v>81500</v>
      </c>
      <c r="K9" s="193">
        <f t="shared" si="5"/>
        <v>5</v>
      </c>
      <c r="L9" s="190">
        <v>1055</v>
      </c>
      <c r="M9" s="163"/>
      <c r="N9" s="170">
        <v>1070</v>
      </c>
      <c r="O9" s="115">
        <f t="shared" si="3"/>
        <v>-10</v>
      </c>
    </row>
    <row r="10" spans="1:15" ht="15">
      <c r="A10" s="52" t="s">
        <v>11</v>
      </c>
      <c r="B10" s="16">
        <v>154531</v>
      </c>
      <c r="C10" s="26">
        <f t="shared" si="0"/>
        <v>109.03888626244522</v>
      </c>
      <c r="D10" s="134">
        <v>1200</v>
      </c>
      <c r="E10" s="26">
        <f t="shared" si="4"/>
        <v>128.77583333333334</v>
      </c>
      <c r="F10" s="27">
        <f t="shared" si="1"/>
        <v>4.575833333333335</v>
      </c>
      <c r="G10" s="28">
        <f t="shared" si="2"/>
        <v>10.675833333333344</v>
      </c>
      <c r="H10" s="143">
        <v>124.2</v>
      </c>
      <c r="I10" s="144">
        <v>118.1</v>
      </c>
      <c r="J10" s="188">
        <v>141721</v>
      </c>
      <c r="K10" s="193">
        <f t="shared" si="5"/>
        <v>0</v>
      </c>
      <c r="L10" s="190">
        <v>1200</v>
      </c>
      <c r="M10" s="163"/>
      <c r="N10" s="170">
        <v>1200</v>
      </c>
      <c r="O10" s="115">
        <f t="shared" si="3"/>
        <v>0</v>
      </c>
    </row>
    <row r="11" spans="1:15" ht="15">
      <c r="A11" s="52" t="s">
        <v>41</v>
      </c>
      <c r="B11" s="16">
        <v>253367</v>
      </c>
      <c r="C11" s="26">
        <f>B11/J11*100</f>
        <v>102.26225167701261</v>
      </c>
      <c r="D11" s="134">
        <v>2173</v>
      </c>
      <c r="E11" s="26">
        <f t="shared" si="4"/>
        <v>116.59779107225035</v>
      </c>
      <c r="F11" s="27">
        <f t="shared" si="1"/>
        <v>2.497791072250351</v>
      </c>
      <c r="G11" s="28">
        <f t="shared" si="2"/>
        <v>0.9977910722503509</v>
      </c>
      <c r="H11" s="143">
        <v>114.1</v>
      </c>
      <c r="I11" s="144">
        <v>115.6</v>
      </c>
      <c r="J11" s="188">
        <v>247762</v>
      </c>
      <c r="K11" s="193">
        <f t="shared" si="5"/>
        <v>30</v>
      </c>
      <c r="L11" s="190">
        <v>2143</v>
      </c>
      <c r="M11" s="163"/>
      <c r="N11" s="170">
        <v>2154</v>
      </c>
      <c r="O11" s="115">
        <f t="shared" si="3"/>
        <v>19</v>
      </c>
    </row>
    <row r="12" spans="1:15" ht="15">
      <c r="A12" s="52" t="s">
        <v>12</v>
      </c>
      <c r="B12" s="16">
        <v>47003</v>
      </c>
      <c r="C12" s="26">
        <f t="shared" si="0"/>
        <v>123.27039076842381</v>
      </c>
      <c r="D12" s="134">
        <v>420</v>
      </c>
      <c r="E12" s="26">
        <f t="shared" si="4"/>
        <v>111.91190476190476</v>
      </c>
      <c r="F12" s="27">
        <f t="shared" si="1"/>
        <v>-0.5880952380952351</v>
      </c>
      <c r="G12" s="28">
        <f t="shared" si="2"/>
        <v>21.111904761904768</v>
      </c>
      <c r="H12" s="143">
        <v>112.5</v>
      </c>
      <c r="I12" s="144">
        <v>90.8</v>
      </c>
      <c r="J12" s="188">
        <v>38130</v>
      </c>
      <c r="K12" s="193">
        <f t="shared" si="5"/>
        <v>0</v>
      </c>
      <c r="L12" s="191">
        <v>420</v>
      </c>
      <c r="M12" s="164"/>
      <c r="N12" s="170">
        <v>420</v>
      </c>
      <c r="O12" s="115">
        <f t="shared" si="3"/>
        <v>0</v>
      </c>
    </row>
    <row r="13" spans="1:15" ht="15">
      <c r="A13" s="52" t="s">
        <v>13</v>
      </c>
      <c r="B13" s="16">
        <v>218619</v>
      </c>
      <c r="C13" s="26">
        <f>B13/J13*100</f>
        <v>106.56440102948056</v>
      </c>
      <c r="D13" s="134">
        <v>1756</v>
      </c>
      <c r="E13" s="26">
        <f t="shared" si="4"/>
        <v>124.49829157175398</v>
      </c>
      <c r="F13" s="27">
        <f t="shared" si="1"/>
        <v>-2.801708428246016</v>
      </c>
      <c r="G13" s="28">
        <f t="shared" si="2"/>
        <v>5.198291571753984</v>
      </c>
      <c r="H13" s="143">
        <v>127.3</v>
      </c>
      <c r="I13" s="144">
        <v>119.3</v>
      </c>
      <c r="J13" s="188">
        <v>205152</v>
      </c>
      <c r="K13" s="193">
        <f t="shared" si="5"/>
        <v>36</v>
      </c>
      <c r="L13" s="190">
        <v>1720</v>
      </c>
      <c r="M13" s="163"/>
      <c r="N13" s="170">
        <v>1750</v>
      </c>
      <c r="O13" s="115">
        <f t="shared" si="3"/>
        <v>6</v>
      </c>
    </row>
    <row r="14" spans="1:15" ht="15">
      <c r="A14" s="52" t="s">
        <v>14</v>
      </c>
      <c r="B14" s="16">
        <v>192121</v>
      </c>
      <c r="C14" s="26">
        <f aca="true" t="shared" si="6" ref="C14:C26">B14/J14*100</f>
        <v>103.83964716755759</v>
      </c>
      <c r="D14" s="134">
        <v>1700</v>
      </c>
      <c r="E14" s="26">
        <f t="shared" si="4"/>
        <v>113.01235294117647</v>
      </c>
      <c r="F14" s="27">
        <f t="shared" si="1"/>
        <v>1.8123529411764707</v>
      </c>
      <c r="G14" s="28">
        <f t="shared" si="2"/>
        <v>1.5123529411764736</v>
      </c>
      <c r="H14" s="143">
        <v>111.2</v>
      </c>
      <c r="I14" s="144">
        <v>111.5</v>
      </c>
      <c r="J14" s="188">
        <v>185017</v>
      </c>
      <c r="K14" s="193">
        <f t="shared" si="5"/>
        <v>40</v>
      </c>
      <c r="L14" s="190">
        <v>1660</v>
      </c>
      <c r="M14" s="163"/>
      <c r="N14" s="170">
        <v>1700</v>
      </c>
      <c r="O14" s="115">
        <f t="shared" si="3"/>
        <v>0</v>
      </c>
    </row>
    <row r="15" spans="1:15" ht="15">
      <c r="A15" s="52" t="s">
        <v>38</v>
      </c>
      <c r="B15" s="16">
        <v>47455</v>
      </c>
      <c r="C15" s="26">
        <f t="shared" si="6"/>
        <v>100.05903810065998</v>
      </c>
      <c r="D15" s="134">
        <v>698</v>
      </c>
      <c r="E15" s="26">
        <f t="shared" si="4"/>
        <v>67.98710601719198</v>
      </c>
      <c r="F15" s="27">
        <f t="shared" si="1"/>
        <v>-3.2128939828080263</v>
      </c>
      <c r="G15" s="28">
        <f>I15-E15</f>
        <v>10.512893982808023</v>
      </c>
      <c r="H15" s="143">
        <v>71.2</v>
      </c>
      <c r="I15" s="144">
        <v>78.5</v>
      </c>
      <c r="J15" s="188">
        <v>47427</v>
      </c>
      <c r="K15" s="193">
        <f t="shared" si="5"/>
        <v>94</v>
      </c>
      <c r="L15" s="190">
        <v>604</v>
      </c>
      <c r="M15" s="163"/>
      <c r="N15" s="170">
        <v>689</v>
      </c>
      <c r="O15" s="115">
        <f t="shared" si="3"/>
        <v>9</v>
      </c>
    </row>
    <row r="16" spans="1:15" ht="15">
      <c r="A16" s="52" t="s">
        <v>15</v>
      </c>
      <c r="B16" s="16">
        <v>101835</v>
      </c>
      <c r="C16" s="26">
        <f t="shared" si="6"/>
        <v>105.27648840599187</v>
      </c>
      <c r="D16" s="134">
        <v>795</v>
      </c>
      <c r="E16" s="26">
        <f t="shared" si="4"/>
        <v>128.0943396226415</v>
      </c>
      <c r="F16" s="27">
        <f t="shared" si="1"/>
        <v>-1.6056603773584754</v>
      </c>
      <c r="G16" s="28">
        <f>E16-I16</f>
        <v>5.494339622641519</v>
      </c>
      <c r="H16" s="143">
        <v>129.7</v>
      </c>
      <c r="I16" s="144">
        <v>122.6</v>
      </c>
      <c r="J16" s="188">
        <v>96731</v>
      </c>
      <c r="K16" s="193">
        <f t="shared" si="5"/>
        <v>6</v>
      </c>
      <c r="L16" s="190">
        <v>789</v>
      </c>
      <c r="M16" s="163"/>
      <c r="N16" s="170">
        <v>795</v>
      </c>
      <c r="O16" s="115">
        <f t="shared" si="3"/>
        <v>0</v>
      </c>
    </row>
    <row r="17" spans="1:15" ht="12.75" customHeight="1">
      <c r="A17" s="83" t="s">
        <v>45</v>
      </c>
      <c r="B17" s="135">
        <v>50770</v>
      </c>
      <c r="C17" s="26">
        <f t="shared" si="6"/>
        <v>100.98056765519026</v>
      </c>
      <c r="D17" s="134">
        <v>489</v>
      </c>
      <c r="E17" s="26">
        <f t="shared" si="4"/>
        <v>103.8241308793456</v>
      </c>
      <c r="F17" s="27">
        <f t="shared" si="1"/>
        <v>2.6241308793456</v>
      </c>
      <c r="G17" s="28">
        <f>E17-I17</f>
        <v>-0.2758691206543915</v>
      </c>
      <c r="H17" s="143">
        <v>101.2</v>
      </c>
      <c r="I17" s="144">
        <v>104.1</v>
      </c>
      <c r="J17" s="188">
        <v>50277</v>
      </c>
      <c r="K17" s="193">
        <f t="shared" si="5"/>
        <v>6</v>
      </c>
      <c r="L17" s="190">
        <v>483</v>
      </c>
      <c r="M17" s="163"/>
      <c r="N17" s="170">
        <v>486</v>
      </c>
      <c r="O17" s="115">
        <f t="shared" si="3"/>
        <v>3</v>
      </c>
    </row>
    <row r="18" spans="1:15" ht="15">
      <c r="A18" s="54" t="s">
        <v>16</v>
      </c>
      <c r="B18" s="16">
        <v>112982</v>
      </c>
      <c r="C18" s="26">
        <f t="shared" si="6"/>
        <v>120.96573875802999</v>
      </c>
      <c r="D18" s="134">
        <v>1051</v>
      </c>
      <c r="E18" s="26">
        <f t="shared" si="4"/>
        <v>107.49952426260704</v>
      </c>
      <c r="F18" s="27">
        <f t="shared" si="1"/>
        <v>-3.5004757373929607</v>
      </c>
      <c r="G18" s="28">
        <f>E18-I18</f>
        <v>2.899524262607045</v>
      </c>
      <c r="H18" s="143">
        <v>111</v>
      </c>
      <c r="I18" s="144">
        <v>104.6</v>
      </c>
      <c r="J18" s="188">
        <v>93400</v>
      </c>
      <c r="K18" s="193">
        <f t="shared" si="5"/>
        <v>158</v>
      </c>
      <c r="L18" s="190">
        <v>893</v>
      </c>
      <c r="M18" s="163"/>
      <c r="N18" s="170">
        <v>1049</v>
      </c>
      <c r="O18" s="115">
        <f t="shared" si="3"/>
        <v>2</v>
      </c>
    </row>
    <row r="19" spans="1:15" ht="15">
      <c r="A19" s="52" t="s">
        <v>43</v>
      </c>
      <c r="B19" s="16">
        <v>163953</v>
      </c>
      <c r="C19" s="26">
        <f t="shared" si="6"/>
        <v>102.12340542156669</v>
      </c>
      <c r="D19" s="134">
        <v>1604</v>
      </c>
      <c r="E19" s="26">
        <f t="shared" si="4"/>
        <v>102.2150872817955</v>
      </c>
      <c r="F19" s="27">
        <f t="shared" si="1"/>
        <v>0.9150872817955076</v>
      </c>
      <c r="G19" s="28">
        <f>I19-E19</f>
        <v>3.984912718204498</v>
      </c>
      <c r="H19" s="147">
        <v>101.3</v>
      </c>
      <c r="I19" s="144">
        <v>106.2</v>
      </c>
      <c r="J19" s="188">
        <v>160544</v>
      </c>
      <c r="K19" s="193">
        <f t="shared" si="5"/>
        <v>92</v>
      </c>
      <c r="L19" s="190">
        <v>1512</v>
      </c>
      <c r="M19" s="163"/>
      <c r="N19" s="170">
        <v>1566</v>
      </c>
      <c r="O19" s="115">
        <f t="shared" si="3"/>
        <v>38</v>
      </c>
    </row>
    <row r="20" spans="1:15" ht="15">
      <c r="A20" s="54" t="s">
        <v>84</v>
      </c>
      <c r="B20" s="16"/>
      <c r="C20" s="26">
        <f t="shared" si="6"/>
        <v>0</v>
      </c>
      <c r="D20" s="134"/>
      <c r="E20" s="26" t="e">
        <f t="shared" si="4"/>
        <v>#DIV/0!</v>
      </c>
      <c r="F20" s="27" t="e">
        <f t="shared" si="1"/>
        <v>#DIV/0!</v>
      </c>
      <c r="G20" s="28" t="e">
        <f>I20-E20</f>
        <v>#DIV/0!</v>
      </c>
      <c r="H20" s="143"/>
      <c r="I20" s="144">
        <v>82</v>
      </c>
      <c r="J20" s="188">
        <v>58000</v>
      </c>
      <c r="K20" s="193">
        <f t="shared" si="5"/>
        <v>-707</v>
      </c>
      <c r="L20" s="190">
        <v>707</v>
      </c>
      <c r="M20" s="163"/>
      <c r="N20" s="170"/>
      <c r="O20" s="115">
        <f t="shared" si="3"/>
        <v>0</v>
      </c>
    </row>
    <row r="21" spans="1:15" ht="15">
      <c r="A21" s="52" t="s">
        <v>17</v>
      </c>
      <c r="B21" s="135">
        <v>25543</v>
      </c>
      <c r="C21" s="26">
        <f t="shared" si="6"/>
        <v>103.83333333333333</v>
      </c>
      <c r="D21" s="134">
        <v>280</v>
      </c>
      <c r="E21" s="26">
        <f t="shared" si="4"/>
        <v>91.225</v>
      </c>
      <c r="F21" s="27">
        <f t="shared" si="1"/>
        <v>1.8249999999999886</v>
      </c>
      <c r="G21" s="28">
        <f aca="true" t="shared" si="7" ref="G21:G26">E21-I21</f>
        <v>3.3249999999999886</v>
      </c>
      <c r="H21" s="143">
        <v>89.4</v>
      </c>
      <c r="I21" s="144">
        <v>87.9</v>
      </c>
      <c r="J21" s="188">
        <v>24600</v>
      </c>
      <c r="K21" s="193">
        <f t="shared" si="5"/>
        <v>0</v>
      </c>
      <c r="L21" s="190">
        <v>280</v>
      </c>
      <c r="M21" s="163"/>
      <c r="N21" s="170">
        <v>280</v>
      </c>
      <c r="O21" s="115">
        <f t="shared" si="3"/>
        <v>0</v>
      </c>
    </row>
    <row r="22" spans="1:15" ht="15.75" thickBot="1">
      <c r="A22" s="58" t="s">
        <v>76</v>
      </c>
      <c r="B22" s="132">
        <v>23000</v>
      </c>
      <c r="C22" s="29">
        <f t="shared" si="6"/>
        <v>92.92929292929293</v>
      </c>
      <c r="D22" s="133">
        <v>210</v>
      </c>
      <c r="E22" s="29">
        <f t="shared" si="4"/>
        <v>109.52380952380952</v>
      </c>
      <c r="F22" s="27">
        <f t="shared" si="1"/>
        <v>-0.4761904761904816</v>
      </c>
      <c r="G22" s="28">
        <f t="shared" si="7"/>
        <v>-8.376190476190487</v>
      </c>
      <c r="H22" s="148">
        <v>110</v>
      </c>
      <c r="I22" s="149">
        <v>117.9</v>
      </c>
      <c r="J22" s="189">
        <v>24750</v>
      </c>
      <c r="K22" s="193">
        <f t="shared" si="5"/>
        <v>0</v>
      </c>
      <c r="L22" s="192">
        <v>210</v>
      </c>
      <c r="M22" s="165"/>
      <c r="N22" s="170">
        <v>210</v>
      </c>
      <c r="O22" s="121">
        <f t="shared" si="3"/>
        <v>0</v>
      </c>
    </row>
    <row r="23" spans="1:15" ht="15.75" thickBot="1">
      <c r="A23" s="99" t="s">
        <v>19</v>
      </c>
      <c r="B23" s="31">
        <f>SUM(B6:B22)</f>
        <v>1829296</v>
      </c>
      <c r="C23" s="32">
        <f t="shared" si="6"/>
        <v>101.7874749884819</v>
      </c>
      <c r="D23" s="175">
        <f>SUM(D6:D22)</f>
        <v>16253</v>
      </c>
      <c r="E23" s="32">
        <f t="shared" si="4"/>
        <v>112.55128284009106</v>
      </c>
      <c r="F23" s="32">
        <f t="shared" si="1"/>
        <v>-0.4487171599089379</v>
      </c>
      <c r="G23" s="33">
        <f t="shared" si="7"/>
        <v>4.251282840091065</v>
      </c>
      <c r="H23" s="150">
        <v>113</v>
      </c>
      <c r="I23" s="151">
        <v>108.3</v>
      </c>
      <c r="J23" s="152">
        <f>SUM(J6:J22)</f>
        <v>1797172</v>
      </c>
      <c r="K23" s="101">
        <f>D23-L23</f>
        <v>-341</v>
      </c>
      <c r="L23" s="166">
        <f>SUM(L6:L22)</f>
        <v>16594</v>
      </c>
      <c r="M23" s="163"/>
      <c r="N23" s="172">
        <f>SUM(N6:N22)</f>
        <v>16190</v>
      </c>
      <c r="O23" s="115">
        <f t="shared" si="3"/>
        <v>63</v>
      </c>
    </row>
    <row r="24" spans="1:15" ht="15">
      <c r="A24" s="56" t="s">
        <v>26</v>
      </c>
      <c r="B24" s="18">
        <v>51820</v>
      </c>
      <c r="C24" s="40">
        <f t="shared" si="6"/>
        <v>102.87257062315129</v>
      </c>
      <c r="D24" s="177">
        <v>579</v>
      </c>
      <c r="E24" s="41">
        <f t="shared" si="4"/>
        <v>89.49913644214162</v>
      </c>
      <c r="F24" s="41">
        <f t="shared" si="1"/>
        <v>-0.0008635578583806591</v>
      </c>
      <c r="G24" s="41">
        <f t="shared" si="7"/>
        <v>2.4991364421416193</v>
      </c>
      <c r="H24" s="155">
        <v>89.5</v>
      </c>
      <c r="I24" s="155">
        <v>87</v>
      </c>
      <c r="J24" s="156">
        <v>50373</v>
      </c>
      <c r="K24" s="79">
        <f>D24-L24</f>
        <v>0</v>
      </c>
      <c r="L24" s="168">
        <v>579</v>
      </c>
      <c r="M24" s="163"/>
      <c r="N24" s="170">
        <v>579</v>
      </c>
      <c r="O24" s="115">
        <f t="shared" si="3"/>
        <v>0</v>
      </c>
    </row>
    <row r="25" spans="1:15" ht="14.25" customHeight="1" thickBot="1">
      <c r="A25" s="136" t="s">
        <v>86</v>
      </c>
      <c r="B25" s="23">
        <v>39213</v>
      </c>
      <c r="C25" s="29">
        <f t="shared" si="6"/>
        <v>113.68064011132371</v>
      </c>
      <c r="D25" s="178">
        <v>364</v>
      </c>
      <c r="E25" s="42">
        <f t="shared" si="4"/>
        <v>107.72802197802197</v>
      </c>
      <c r="F25" s="27">
        <f t="shared" si="1"/>
        <v>-1.271978021978029</v>
      </c>
      <c r="G25" s="27">
        <f t="shared" si="7"/>
        <v>11.128021978021977</v>
      </c>
      <c r="H25" s="157">
        <v>109</v>
      </c>
      <c r="I25" s="157">
        <v>96.6</v>
      </c>
      <c r="J25" s="158">
        <v>34494</v>
      </c>
      <c r="K25" s="82">
        <f>D25-L25</f>
        <v>7</v>
      </c>
      <c r="L25" s="169">
        <v>357</v>
      </c>
      <c r="M25" s="163"/>
      <c r="N25" s="170">
        <v>366</v>
      </c>
      <c r="O25" s="115">
        <f t="shared" si="3"/>
        <v>-2</v>
      </c>
    </row>
    <row r="26" spans="1:15" ht="15.75" thickBot="1">
      <c r="A26" s="43" t="s">
        <v>20</v>
      </c>
      <c r="B26" s="36">
        <f>SUM(B23:B25)</f>
        <v>1920329</v>
      </c>
      <c r="C26" s="44">
        <f t="shared" si="6"/>
        <v>102.03449556571358</v>
      </c>
      <c r="D26" s="161">
        <f>SUM(D23:D25)</f>
        <v>17196</v>
      </c>
      <c r="E26" s="32">
        <f t="shared" si="4"/>
        <v>111.67300535008141</v>
      </c>
      <c r="F26" s="44">
        <f t="shared" si="1"/>
        <v>-0.4269946499185835</v>
      </c>
      <c r="G26" s="45">
        <f t="shared" si="7"/>
        <v>5.473005350081408</v>
      </c>
      <c r="H26" s="159">
        <v>112.1</v>
      </c>
      <c r="I26" s="160">
        <v>106.2</v>
      </c>
      <c r="J26" s="161">
        <f>SUM(J23:J25)</f>
        <v>1882039</v>
      </c>
      <c r="K26" s="35">
        <f>D26-L26</f>
        <v>-334</v>
      </c>
      <c r="L26" s="161">
        <f>L23+L24+L25</f>
        <v>17530</v>
      </c>
      <c r="M26" s="163"/>
      <c r="N26" s="173">
        <f>SUM(N23:N25)</f>
        <v>17135</v>
      </c>
      <c r="O26" s="115">
        <f t="shared" si="3"/>
        <v>61</v>
      </c>
    </row>
    <row r="27" spans="1:12" ht="15">
      <c r="A27" s="46"/>
      <c r="B27" s="47" t="s">
        <v>25</v>
      </c>
      <c r="C27" s="46"/>
      <c r="D27" s="46"/>
      <c r="E27" s="46"/>
      <c r="F27" s="48"/>
      <c r="G27" s="46"/>
      <c r="H27" s="49"/>
      <c r="I27" s="48"/>
      <c r="J27" s="50"/>
      <c r="K27" s="48"/>
      <c r="L27" s="48"/>
    </row>
    <row r="28" spans="1:12" ht="15">
      <c r="A28" s="85" t="s">
        <v>65</v>
      </c>
      <c r="B28" s="46"/>
      <c r="C28" s="46"/>
      <c r="D28" s="20">
        <f>L26</f>
        <v>17530</v>
      </c>
      <c r="E28" s="86"/>
      <c r="F28" s="48"/>
      <c r="G28" s="46"/>
      <c r="H28" s="87"/>
      <c r="I28" s="46">
        <v>2017</v>
      </c>
      <c r="J28" s="48">
        <v>2017</v>
      </c>
      <c r="K28" s="48"/>
      <c r="L28" s="48">
        <v>2017</v>
      </c>
    </row>
    <row r="29" spans="1:12" ht="15">
      <c r="A29" s="88" t="s">
        <v>21</v>
      </c>
      <c r="B29" s="86"/>
      <c r="C29" s="86"/>
      <c r="D29" s="20">
        <f>N26</f>
        <v>17135</v>
      </c>
      <c r="E29" s="46"/>
      <c r="F29" s="89"/>
      <c r="G29" s="86"/>
      <c r="H29" s="87"/>
      <c r="I29" s="90"/>
      <c r="J29" s="90"/>
      <c r="K29" s="90"/>
      <c r="L29" s="90"/>
    </row>
    <row r="30" spans="1:12" ht="15">
      <c r="A30" s="91" t="s">
        <v>22</v>
      </c>
      <c r="B30" s="91"/>
      <c r="C30" s="91"/>
      <c r="D30" s="92"/>
      <c r="E30" s="86"/>
      <c r="F30" s="90"/>
      <c r="G30" s="86"/>
      <c r="H30" s="87"/>
      <c r="I30" s="90"/>
      <c r="J30" s="90"/>
      <c r="K30" s="90"/>
      <c r="L30" s="90"/>
    </row>
    <row r="31" spans="1:12" ht="15">
      <c r="A31" s="4" t="s">
        <v>23</v>
      </c>
      <c r="B31" s="93"/>
      <c r="C31" s="93"/>
      <c r="D31" s="94">
        <f>D26-D28</f>
        <v>-334</v>
      </c>
      <c r="E31" s="88"/>
      <c r="F31" s="88"/>
      <c r="G31" s="95"/>
      <c r="H31" s="96"/>
      <c r="I31" s="97"/>
      <c r="J31" s="95"/>
      <c r="K31" s="98"/>
      <c r="L31" s="98"/>
    </row>
    <row r="32" spans="1:12" ht="15">
      <c r="A32" s="4" t="s">
        <v>24</v>
      </c>
      <c r="B32" s="93"/>
      <c r="C32" s="93"/>
      <c r="D32" s="94">
        <f>D26-D29</f>
        <v>61</v>
      </c>
      <c r="E32" s="86"/>
      <c r="F32" s="98"/>
      <c r="G32" s="86"/>
      <c r="H32" s="87"/>
      <c r="I32" s="98" t="s">
        <v>35</v>
      </c>
      <c r="J32" s="98"/>
      <c r="K32" s="98"/>
      <c r="L32" s="98"/>
    </row>
  </sheetData>
  <sheetProtection/>
  <mergeCells count="14">
    <mergeCell ref="E3:E5"/>
    <mergeCell ref="H3:H5"/>
    <mergeCell ref="I3:I5"/>
    <mergeCell ref="J3:J5"/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N29" sqref="N29"/>
    </sheetView>
  </sheetViews>
  <sheetFormatPr defaultColWidth="9.140625" defaultRowHeight="15"/>
  <cols>
    <col min="1" max="1" width="39.7109375" style="0" customWidth="1"/>
    <col min="2" max="2" width="12.7109375" style="0" customWidth="1"/>
    <col min="7" max="7" width="11.00390625" style="0" customWidth="1"/>
    <col min="8" max="8" width="12.421875" style="0" customWidth="1"/>
    <col min="9" max="9" width="14.57421875" style="0" customWidth="1"/>
    <col min="10" max="10" width="11.140625" style="0" customWidth="1"/>
    <col min="11" max="11" width="12.28125" style="0" customWidth="1"/>
    <col min="12" max="12" width="13.140625" style="0" customWidth="1"/>
  </cols>
  <sheetData>
    <row r="1" spans="1:12" ht="15">
      <c r="A1" s="202" t="s">
        <v>113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</row>
    <row r="4" spans="1:15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199"/>
      <c r="L5" s="213"/>
      <c r="N5" s="142" t="s">
        <v>54</v>
      </c>
      <c r="O5" s="137" t="s">
        <v>61</v>
      </c>
    </row>
    <row r="6" spans="1:15" ht="15">
      <c r="A6" s="52" t="s">
        <v>7</v>
      </c>
      <c r="B6" s="16">
        <v>101343</v>
      </c>
      <c r="C6" s="26">
        <f aca="true" t="shared" si="0" ref="C6:C12">B6/J6*100</f>
        <v>93.4855403348554</v>
      </c>
      <c r="D6" s="134">
        <v>921</v>
      </c>
      <c r="E6" s="26">
        <f>B6/D6</f>
        <v>110.0358306188925</v>
      </c>
      <c r="F6" s="27">
        <f aca="true" t="shared" si="1" ref="F6:F26">E6-H6</f>
        <v>-0.9641693811074958</v>
      </c>
      <c r="G6" s="28">
        <f aca="true" t="shared" si="2" ref="G6:G14">E6-I6</f>
        <v>1.6358306188924985</v>
      </c>
      <c r="H6" s="143">
        <v>111</v>
      </c>
      <c r="I6" s="144">
        <v>108.4</v>
      </c>
      <c r="J6" s="188">
        <v>108405</v>
      </c>
      <c r="K6" s="193">
        <f>D6-L6</f>
        <v>-79</v>
      </c>
      <c r="L6" s="190">
        <v>1000</v>
      </c>
      <c r="M6" s="163"/>
      <c r="N6" s="170">
        <v>921</v>
      </c>
      <c r="O6" s="115">
        <f aca="true" t="shared" si="3" ref="O6:O26">D6-N6</f>
        <v>0</v>
      </c>
    </row>
    <row r="7" spans="1:15" ht="15">
      <c r="A7" s="52" t="s">
        <v>8</v>
      </c>
      <c r="B7" s="16">
        <v>121379</v>
      </c>
      <c r="C7" s="26">
        <f t="shared" si="0"/>
        <v>107.99708161685544</v>
      </c>
      <c r="D7" s="134">
        <v>1118</v>
      </c>
      <c r="E7" s="26">
        <f aca="true" t="shared" si="4" ref="E7:E26">B7/D7</f>
        <v>108.56797853309482</v>
      </c>
      <c r="F7" s="27">
        <f t="shared" si="1"/>
        <v>0.7679785330948192</v>
      </c>
      <c r="G7" s="28">
        <f t="shared" si="2"/>
        <v>9.967978533094822</v>
      </c>
      <c r="H7" s="143">
        <v>107.8</v>
      </c>
      <c r="I7" s="144">
        <v>98.6</v>
      </c>
      <c r="J7" s="188">
        <v>112391</v>
      </c>
      <c r="K7" s="193">
        <f aca="true" t="shared" si="5" ref="K7:K22">D7-L7</f>
        <v>-22</v>
      </c>
      <c r="L7" s="190">
        <v>1140</v>
      </c>
      <c r="M7" s="163"/>
      <c r="N7" s="170">
        <v>1118</v>
      </c>
      <c r="O7" s="115">
        <f t="shared" si="3"/>
        <v>0</v>
      </c>
    </row>
    <row r="8" spans="1:15" ht="15">
      <c r="A8" s="52" t="s">
        <v>9</v>
      </c>
      <c r="B8" s="16">
        <v>103111</v>
      </c>
      <c r="C8" s="26">
        <f t="shared" si="0"/>
        <v>90.59924435462612</v>
      </c>
      <c r="D8" s="134">
        <v>778</v>
      </c>
      <c r="E8" s="26">
        <f t="shared" si="4"/>
        <v>132.53341902313625</v>
      </c>
      <c r="F8" s="27">
        <f t="shared" si="1"/>
        <v>-19.36658097686376</v>
      </c>
      <c r="G8" s="28">
        <f t="shared" si="2"/>
        <v>-13.766580976863764</v>
      </c>
      <c r="H8" s="143">
        <v>151.9</v>
      </c>
      <c r="I8" s="144">
        <v>146.3</v>
      </c>
      <c r="J8" s="188">
        <v>113810</v>
      </c>
      <c r="K8" s="193">
        <f t="shared" si="5"/>
        <v>0</v>
      </c>
      <c r="L8" s="190">
        <v>778</v>
      </c>
      <c r="M8" s="163"/>
      <c r="N8" s="170">
        <v>778</v>
      </c>
      <c r="O8" s="115">
        <f t="shared" si="3"/>
        <v>0</v>
      </c>
    </row>
    <row r="9" spans="1:15" ht="15">
      <c r="A9" s="52" t="s">
        <v>10</v>
      </c>
      <c r="B9" s="135">
        <v>92595</v>
      </c>
      <c r="C9" s="26">
        <f t="shared" si="0"/>
        <v>113.57865685372586</v>
      </c>
      <c r="D9" s="134">
        <v>1060</v>
      </c>
      <c r="E9" s="26">
        <f t="shared" si="4"/>
        <v>87.35377358490567</v>
      </c>
      <c r="F9" s="27">
        <f t="shared" si="1"/>
        <v>-4.3462264150943355</v>
      </c>
      <c r="G9" s="28">
        <f t="shared" si="2"/>
        <v>10.05377358490567</v>
      </c>
      <c r="H9" s="145">
        <v>91.7</v>
      </c>
      <c r="I9" s="144">
        <v>77.3</v>
      </c>
      <c r="J9" s="188">
        <v>81525</v>
      </c>
      <c r="K9" s="193">
        <f t="shared" si="5"/>
        <v>5</v>
      </c>
      <c r="L9" s="190">
        <v>1055</v>
      </c>
      <c r="M9" s="163"/>
      <c r="N9" s="170">
        <v>1060</v>
      </c>
      <c r="O9" s="115">
        <f t="shared" si="3"/>
        <v>0</v>
      </c>
    </row>
    <row r="10" spans="1:15" ht="15">
      <c r="A10" s="52" t="s">
        <v>11</v>
      </c>
      <c r="B10" s="16">
        <v>154496</v>
      </c>
      <c r="C10" s="26">
        <f t="shared" si="0"/>
        <v>107.4224209260122</v>
      </c>
      <c r="D10" s="134">
        <v>1200</v>
      </c>
      <c r="E10" s="26">
        <f t="shared" si="4"/>
        <v>128.74666666666667</v>
      </c>
      <c r="F10" s="27">
        <f t="shared" si="1"/>
        <v>-0.05333333333334167</v>
      </c>
      <c r="G10" s="28">
        <f t="shared" si="2"/>
        <v>8.846666666666664</v>
      </c>
      <c r="H10" s="143">
        <v>128.8</v>
      </c>
      <c r="I10" s="144">
        <v>119.9</v>
      </c>
      <c r="J10" s="188">
        <v>143821</v>
      </c>
      <c r="K10" s="193">
        <f t="shared" si="5"/>
        <v>0</v>
      </c>
      <c r="L10" s="190">
        <v>1200</v>
      </c>
      <c r="M10" s="163"/>
      <c r="N10" s="170">
        <v>1200</v>
      </c>
      <c r="O10" s="115">
        <f t="shared" si="3"/>
        <v>0</v>
      </c>
    </row>
    <row r="11" spans="1:15" ht="15">
      <c r="A11" s="52" t="s">
        <v>41</v>
      </c>
      <c r="B11" s="16">
        <v>253239</v>
      </c>
      <c r="C11" s="26">
        <f>B11/J11*100</f>
        <v>103.58651946447637</v>
      </c>
      <c r="D11" s="134">
        <v>2173</v>
      </c>
      <c r="E11" s="26">
        <f t="shared" si="4"/>
        <v>116.53888633225955</v>
      </c>
      <c r="F11" s="27">
        <f t="shared" si="1"/>
        <v>-0.061113667740443134</v>
      </c>
      <c r="G11" s="28">
        <f t="shared" si="2"/>
        <v>2.438886332259557</v>
      </c>
      <c r="H11" s="143">
        <v>116.6</v>
      </c>
      <c r="I11" s="144">
        <v>114.1</v>
      </c>
      <c r="J11" s="188">
        <v>244471</v>
      </c>
      <c r="K11" s="193">
        <f t="shared" si="5"/>
        <v>30</v>
      </c>
      <c r="L11" s="190">
        <v>2143</v>
      </c>
      <c r="M11" s="163"/>
      <c r="N11" s="170">
        <v>2173</v>
      </c>
      <c r="O11" s="115">
        <f t="shared" si="3"/>
        <v>0</v>
      </c>
    </row>
    <row r="12" spans="1:15" ht="15">
      <c r="A12" s="52" t="s">
        <v>12</v>
      </c>
      <c r="B12" s="16">
        <v>48563</v>
      </c>
      <c r="C12" s="26">
        <f t="shared" si="0"/>
        <v>122.26949997482251</v>
      </c>
      <c r="D12" s="134">
        <v>420</v>
      </c>
      <c r="E12" s="26">
        <f t="shared" si="4"/>
        <v>115.62619047619047</v>
      </c>
      <c r="F12" s="27">
        <f t="shared" si="1"/>
        <v>3.7261904761904674</v>
      </c>
      <c r="G12" s="28">
        <f t="shared" si="2"/>
        <v>21.02619047619048</v>
      </c>
      <c r="H12" s="143">
        <v>111.9</v>
      </c>
      <c r="I12" s="144">
        <v>94.6</v>
      </c>
      <c r="J12" s="188">
        <v>39718</v>
      </c>
      <c r="K12" s="193">
        <f t="shared" si="5"/>
        <v>0</v>
      </c>
      <c r="L12" s="191">
        <v>420</v>
      </c>
      <c r="M12" s="164"/>
      <c r="N12" s="170">
        <v>420</v>
      </c>
      <c r="O12" s="115">
        <f t="shared" si="3"/>
        <v>0</v>
      </c>
    </row>
    <row r="13" spans="1:15" ht="15">
      <c r="A13" s="52" t="s">
        <v>13</v>
      </c>
      <c r="B13" s="16">
        <v>224384</v>
      </c>
      <c r="C13" s="26">
        <f>B13/J13*100</f>
        <v>109.37451255654345</v>
      </c>
      <c r="D13" s="134">
        <v>1756</v>
      </c>
      <c r="E13" s="26">
        <f t="shared" si="4"/>
        <v>127.78132118451025</v>
      </c>
      <c r="F13" s="27">
        <f t="shared" si="1"/>
        <v>3.2813211845102472</v>
      </c>
      <c r="G13" s="28">
        <f t="shared" si="2"/>
        <v>8.48132118451025</v>
      </c>
      <c r="H13" s="143">
        <v>124.5</v>
      </c>
      <c r="I13" s="144">
        <v>119.3</v>
      </c>
      <c r="J13" s="188">
        <v>205152</v>
      </c>
      <c r="K13" s="193">
        <f t="shared" si="5"/>
        <v>36</v>
      </c>
      <c r="L13" s="190">
        <v>1720</v>
      </c>
      <c r="M13" s="163"/>
      <c r="N13" s="170">
        <v>1756</v>
      </c>
      <c r="O13" s="115">
        <f t="shared" si="3"/>
        <v>0</v>
      </c>
    </row>
    <row r="14" spans="1:15" ht="15">
      <c r="A14" s="52" t="s">
        <v>14</v>
      </c>
      <c r="B14" s="16">
        <v>194859</v>
      </c>
      <c r="C14" s="26">
        <f aca="true" t="shared" si="6" ref="C14:C26">B14/J14*100</f>
        <v>105.51512394814647</v>
      </c>
      <c r="D14" s="134">
        <v>1700</v>
      </c>
      <c r="E14" s="26">
        <f t="shared" si="4"/>
        <v>114.62294117647059</v>
      </c>
      <c r="F14" s="27">
        <f t="shared" si="1"/>
        <v>1.62294117647059</v>
      </c>
      <c r="G14" s="28">
        <f t="shared" si="2"/>
        <v>3.4229411764705873</v>
      </c>
      <c r="H14" s="143">
        <v>113</v>
      </c>
      <c r="I14" s="144">
        <v>111.2</v>
      </c>
      <c r="J14" s="188">
        <v>184674</v>
      </c>
      <c r="K14" s="193">
        <f t="shared" si="5"/>
        <v>40</v>
      </c>
      <c r="L14" s="190">
        <v>1660</v>
      </c>
      <c r="M14" s="163"/>
      <c r="N14" s="170">
        <v>1700</v>
      </c>
      <c r="O14" s="115">
        <f t="shared" si="3"/>
        <v>0</v>
      </c>
    </row>
    <row r="15" spans="1:15" ht="15">
      <c r="A15" s="52" t="s">
        <v>38</v>
      </c>
      <c r="B15" s="16">
        <v>47960</v>
      </c>
      <c r="C15" s="26">
        <f t="shared" si="6"/>
        <v>101.12383241613428</v>
      </c>
      <c r="D15" s="134">
        <v>690</v>
      </c>
      <c r="E15" s="26">
        <f t="shared" si="4"/>
        <v>69.5072463768116</v>
      </c>
      <c r="F15" s="27">
        <f t="shared" si="1"/>
        <v>1.5072463768115938</v>
      </c>
      <c r="G15" s="28">
        <f>I15-E15</f>
        <v>8.992753623188406</v>
      </c>
      <c r="H15" s="143">
        <v>68</v>
      </c>
      <c r="I15" s="144">
        <v>78.5</v>
      </c>
      <c r="J15" s="188">
        <v>47427</v>
      </c>
      <c r="K15" s="193">
        <f t="shared" si="5"/>
        <v>86</v>
      </c>
      <c r="L15" s="190">
        <v>604</v>
      </c>
      <c r="M15" s="163"/>
      <c r="N15" s="170">
        <v>698</v>
      </c>
      <c r="O15" s="115">
        <f t="shared" si="3"/>
        <v>-8</v>
      </c>
    </row>
    <row r="16" spans="1:15" ht="15">
      <c r="A16" s="52" t="s">
        <v>15</v>
      </c>
      <c r="B16" s="16">
        <v>101847</v>
      </c>
      <c r="C16" s="26">
        <f t="shared" si="6"/>
        <v>105.27474572066484</v>
      </c>
      <c r="D16" s="134">
        <v>795</v>
      </c>
      <c r="E16" s="26">
        <f t="shared" si="4"/>
        <v>128.10943396226415</v>
      </c>
      <c r="F16" s="27">
        <f t="shared" si="1"/>
        <v>0.009433962264154161</v>
      </c>
      <c r="G16" s="28">
        <f>E16-I16</f>
        <v>5.509433962264154</v>
      </c>
      <c r="H16" s="143">
        <v>128.1</v>
      </c>
      <c r="I16" s="144">
        <v>122.6</v>
      </c>
      <c r="J16" s="188">
        <v>96744</v>
      </c>
      <c r="K16" s="193">
        <f t="shared" si="5"/>
        <v>6</v>
      </c>
      <c r="L16" s="190">
        <v>789</v>
      </c>
      <c r="M16" s="163"/>
      <c r="N16" s="170">
        <v>795</v>
      </c>
      <c r="O16" s="115">
        <f t="shared" si="3"/>
        <v>0</v>
      </c>
    </row>
    <row r="17" spans="1:15" ht="17.25" customHeight="1">
      <c r="A17" s="83" t="s">
        <v>45</v>
      </c>
      <c r="B17" s="135">
        <v>50037</v>
      </c>
      <c r="C17" s="26">
        <f t="shared" si="6"/>
        <v>100.76524961234065</v>
      </c>
      <c r="D17" s="134">
        <v>489</v>
      </c>
      <c r="E17" s="26">
        <f t="shared" si="4"/>
        <v>102.32515337423312</v>
      </c>
      <c r="F17" s="27">
        <f t="shared" si="1"/>
        <v>-1.4748466257668724</v>
      </c>
      <c r="G17" s="28">
        <f>E17-I17</f>
        <v>-0.4748466257668724</v>
      </c>
      <c r="H17" s="143">
        <v>103.8</v>
      </c>
      <c r="I17" s="144">
        <v>102.8</v>
      </c>
      <c r="J17" s="188">
        <v>49657</v>
      </c>
      <c r="K17" s="193">
        <f t="shared" si="5"/>
        <v>6</v>
      </c>
      <c r="L17" s="190">
        <v>483</v>
      </c>
      <c r="M17" s="163"/>
      <c r="N17" s="170">
        <v>489</v>
      </c>
      <c r="O17" s="115">
        <f t="shared" si="3"/>
        <v>0</v>
      </c>
    </row>
    <row r="18" spans="1:15" ht="15">
      <c r="A18" s="54" t="s">
        <v>16</v>
      </c>
      <c r="B18" s="16">
        <v>108412</v>
      </c>
      <c r="C18" s="26">
        <f t="shared" si="6"/>
        <v>114.32849986817821</v>
      </c>
      <c r="D18" s="134">
        <v>1051</v>
      </c>
      <c r="E18" s="26">
        <f t="shared" si="4"/>
        <v>103.15128449096099</v>
      </c>
      <c r="F18" s="27">
        <f t="shared" si="1"/>
        <v>-4.34871550903901</v>
      </c>
      <c r="G18" s="28">
        <f>E18-I18</f>
        <v>-3.0487155090390132</v>
      </c>
      <c r="H18" s="143">
        <v>107.5</v>
      </c>
      <c r="I18" s="144">
        <v>106.2</v>
      </c>
      <c r="J18" s="188">
        <v>94825</v>
      </c>
      <c r="K18" s="193">
        <f t="shared" si="5"/>
        <v>158</v>
      </c>
      <c r="L18" s="190">
        <v>893</v>
      </c>
      <c r="M18" s="163"/>
      <c r="N18" s="170">
        <v>1051</v>
      </c>
      <c r="O18" s="115">
        <f t="shared" si="3"/>
        <v>0</v>
      </c>
    </row>
    <row r="19" spans="1:15" ht="15">
      <c r="A19" s="52" t="s">
        <v>43</v>
      </c>
      <c r="B19" s="16">
        <v>163338</v>
      </c>
      <c r="C19" s="26">
        <f t="shared" si="6"/>
        <v>101.71435688264782</v>
      </c>
      <c r="D19" s="134">
        <v>1604</v>
      </c>
      <c r="E19" s="26">
        <f t="shared" si="4"/>
        <v>101.83167082294264</v>
      </c>
      <c r="F19" s="27">
        <f t="shared" si="1"/>
        <v>-0.3683291770573618</v>
      </c>
      <c r="G19" s="28">
        <f>I19-E19</f>
        <v>4.368329177057362</v>
      </c>
      <c r="H19" s="147">
        <v>102.2</v>
      </c>
      <c r="I19" s="144">
        <v>106.2</v>
      </c>
      <c r="J19" s="188">
        <v>160585</v>
      </c>
      <c r="K19" s="193">
        <f t="shared" si="5"/>
        <v>92</v>
      </c>
      <c r="L19" s="190">
        <v>1512</v>
      </c>
      <c r="M19" s="163"/>
      <c r="N19" s="170">
        <v>1604</v>
      </c>
      <c r="O19" s="115">
        <f t="shared" si="3"/>
        <v>0</v>
      </c>
    </row>
    <row r="20" spans="1:15" ht="15">
      <c r="A20" s="54" t="s">
        <v>84</v>
      </c>
      <c r="B20" s="16"/>
      <c r="C20" s="26">
        <f t="shared" si="6"/>
        <v>0</v>
      </c>
      <c r="D20" s="134"/>
      <c r="E20" s="26" t="e">
        <f t="shared" si="4"/>
        <v>#DIV/0!</v>
      </c>
      <c r="F20" s="27" t="e">
        <f t="shared" si="1"/>
        <v>#DIV/0!</v>
      </c>
      <c r="G20" s="28" t="e">
        <f>I20-E20</f>
        <v>#DIV/0!</v>
      </c>
      <c r="H20" s="143"/>
      <c r="I20" s="144">
        <v>83.3</v>
      </c>
      <c r="J20" s="188">
        <v>58900</v>
      </c>
      <c r="K20" s="193">
        <f t="shared" si="5"/>
        <v>-707</v>
      </c>
      <c r="L20" s="190">
        <v>707</v>
      </c>
      <c r="M20" s="163"/>
      <c r="N20" s="170"/>
      <c r="O20" s="115">
        <f t="shared" si="3"/>
        <v>0</v>
      </c>
    </row>
    <row r="21" spans="1:15" ht="15">
      <c r="A21" s="52" t="s">
        <v>17</v>
      </c>
      <c r="B21" s="135">
        <v>25195</v>
      </c>
      <c r="C21" s="26">
        <f t="shared" si="6"/>
        <v>104.89175686927561</v>
      </c>
      <c r="D21" s="134">
        <v>280</v>
      </c>
      <c r="E21" s="26">
        <f t="shared" si="4"/>
        <v>89.98214285714286</v>
      </c>
      <c r="F21" s="27">
        <f t="shared" si="1"/>
        <v>-1.2178571428571416</v>
      </c>
      <c r="G21" s="28">
        <f aca="true" t="shared" si="7" ref="G21:G26">E21-I21</f>
        <v>4.182142857142864</v>
      </c>
      <c r="H21" s="143">
        <v>91.2</v>
      </c>
      <c r="I21" s="144">
        <v>85.8</v>
      </c>
      <c r="J21" s="188">
        <v>24020</v>
      </c>
      <c r="K21" s="193">
        <f t="shared" si="5"/>
        <v>0</v>
      </c>
      <c r="L21" s="190">
        <v>280</v>
      </c>
      <c r="M21" s="163"/>
      <c r="N21" s="170">
        <v>280</v>
      </c>
      <c r="O21" s="115">
        <f t="shared" si="3"/>
        <v>0</v>
      </c>
    </row>
    <row r="22" spans="1:15" ht="15.75" thickBot="1">
      <c r="A22" s="58" t="s">
        <v>76</v>
      </c>
      <c r="B22" s="132">
        <v>22208</v>
      </c>
      <c r="C22" s="29">
        <f t="shared" si="6"/>
        <v>89.72929292929292</v>
      </c>
      <c r="D22" s="133">
        <v>210</v>
      </c>
      <c r="E22" s="29">
        <f t="shared" si="4"/>
        <v>105.75238095238095</v>
      </c>
      <c r="F22" s="27">
        <f t="shared" si="1"/>
        <v>-3.747619047619054</v>
      </c>
      <c r="G22" s="28">
        <f t="shared" si="7"/>
        <v>-12.14761904761906</v>
      </c>
      <c r="H22" s="148">
        <v>109.5</v>
      </c>
      <c r="I22" s="149">
        <v>117.9</v>
      </c>
      <c r="J22" s="189">
        <v>24750</v>
      </c>
      <c r="K22" s="193">
        <f t="shared" si="5"/>
        <v>0</v>
      </c>
      <c r="L22" s="192">
        <v>210</v>
      </c>
      <c r="M22" s="165"/>
      <c r="N22" s="170">
        <v>210</v>
      </c>
      <c r="O22" s="121">
        <f t="shared" si="3"/>
        <v>0</v>
      </c>
    </row>
    <row r="23" spans="1:15" ht="15.75" thickBot="1">
      <c r="A23" s="99" t="s">
        <v>19</v>
      </c>
      <c r="B23" s="31">
        <f>SUM(B6:B22)</f>
        <v>1812966</v>
      </c>
      <c r="C23" s="32">
        <f t="shared" si="6"/>
        <v>101.23353109513506</v>
      </c>
      <c r="D23" s="175">
        <f>SUM(D6:D22)</f>
        <v>16245</v>
      </c>
      <c r="E23" s="32">
        <f t="shared" si="4"/>
        <v>111.60147737765466</v>
      </c>
      <c r="F23" s="32">
        <f t="shared" si="1"/>
        <v>-0.9985226223453338</v>
      </c>
      <c r="G23" s="33">
        <f t="shared" si="7"/>
        <v>3.701477377654655</v>
      </c>
      <c r="H23" s="150">
        <v>112.6</v>
      </c>
      <c r="I23" s="151">
        <v>107.9</v>
      </c>
      <c r="J23" s="152">
        <f>SUM(J6:J22)</f>
        <v>1790875</v>
      </c>
      <c r="K23" s="101">
        <f>D23-L23</f>
        <v>-349</v>
      </c>
      <c r="L23" s="166">
        <f>SUM(L6:L22)</f>
        <v>16594</v>
      </c>
      <c r="M23" s="163"/>
      <c r="N23" s="172">
        <f>SUM(N6:N22)</f>
        <v>16253</v>
      </c>
      <c r="O23" s="115">
        <f t="shared" si="3"/>
        <v>-8</v>
      </c>
    </row>
    <row r="24" spans="1:15" ht="15">
      <c r="A24" s="56" t="s">
        <v>26</v>
      </c>
      <c r="B24" s="18">
        <v>51531</v>
      </c>
      <c r="C24" s="40">
        <f t="shared" si="6"/>
        <v>102.29885057471265</v>
      </c>
      <c r="D24" s="177">
        <v>579</v>
      </c>
      <c r="E24" s="41">
        <f t="shared" si="4"/>
        <v>89</v>
      </c>
      <c r="F24" s="41">
        <f t="shared" si="1"/>
        <v>-0.5</v>
      </c>
      <c r="G24" s="41">
        <f t="shared" si="7"/>
        <v>2</v>
      </c>
      <c r="H24" s="155">
        <v>89.5</v>
      </c>
      <c r="I24" s="155">
        <v>87</v>
      </c>
      <c r="J24" s="156">
        <v>50373</v>
      </c>
      <c r="K24" s="79">
        <f>D24-L24</f>
        <v>0</v>
      </c>
      <c r="L24" s="168">
        <v>579</v>
      </c>
      <c r="M24" s="163"/>
      <c r="N24" s="170">
        <v>579</v>
      </c>
      <c r="O24" s="115">
        <f t="shared" si="3"/>
        <v>0</v>
      </c>
    </row>
    <row r="25" spans="1:15" ht="15.75" customHeight="1" thickBot="1">
      <c r="A25" s="136" t="s">
        <v>86</v>
      </c>
      <c r="B25" s="23">
        <v>38903</v>
      </c>
      <c r="C25" s="29">
        <f t="shared" si="6"/>
        <v>114.39367207715831</v>
      </c>
      <c r="D25" s="178">
        <v>364</v>
      </c>
      <c r="E25" s="42">
        <f t="shared" si="4"/>
        <v>106.87637362637362</v>
      </c>
      <c r="F25" s="27">
        <f t="shared" si="1"/>
        <v>-0.8236263736263822</v>
      </c>
      <c r="G25" s="27">
        <f t="shared" si="7"/>
        <v>11.576373626373623</v>
      </c>
      <c r="H25" s="157">
        <v>107.7</v>
      </c>
      <c r="I25" s="157">
        <v>95.3</v>
      </c>
      <c r="J25" s="158">
        <v>34008</v>
      </c>
      <c r="K25" s="82">
        <f>D25-L25</f>
        <v>7</v>
      </c>
      <c r="L25" s="169">
        <v>357</v>
      </c>
      <c r="M25" s="163"/>
      <c r="N25" s="170">
        <v>364</v>
      </c>
      <c r="O25" s="115">
        <f t="shared" si="3"/>
        <v>0</v>
      </c>
    </row>
    <row r="26" spans="1:15" ht="15.75" thickBot="1">
      <c r="A26" s="43" t="s">
        <v>20</v>
      </c>
      <c r="B26" s="36">
        <f>SUM(B23:B25)</f>
        <v>1903400</v>
      </c>
      <c r="C26" s="44">
        <f t="shared" si="6"/>
        <v>101.50080842295665</v>
      </c>
      <c r="D26" s="161">
        <f>SUM(D23:D25)</f>
        <v>17188</v>
      </c>
      <c r="E26" s="32">
        <f t="shared" si="4"/>
        <v>110.74005119851059</v>
      </c>
      <c r="F26" s="44">
        <f t="shared" si="1"/>
        <v>-0.9599488014894177</v>
      </c>
      <c r="G26" s="45">
        <f t="shared" si="7"/>
        <v>4.540051198510582</v>
      </c>
      <c r="H26" s="159">
        <v>111.7</v>
      </c>
      <c r="I26" s="160">
        <v>106.2</v>
      </c>
      <c r="J26" s="161">
        <f>SUM(J23:J25)</f>
        <v>1875256</v>
      </c>
      <c r="K26" s="35">
        <f>D26-L26</f>
        <v>-342</v>
      </c>
      <c r="L26" s="161">
        <f>L23+L24+L25</f>
        <v>17530</v>
      </c>
      <c r="M26" s="163"/>
      <c r="N26" s="173">
        <f>SUM(N23:N25)</f>
        <v>17196</v>
      </c>
      <c r="O26" s="115">
        <f t="shared" si="3"/>
        <v>-8</v>
      </c>
    </row>
    <row r="27" spans="1:12" ht="15">
      <c r="A27" s="46"/>
      <c r="B27" s="47" t="s">
        <v>25</v>
      </c>
      <c r="C27" s="46"/>
      <c r="D27" s="46"/>
      <c r="E27" s="46"/>
      <c r="F27" s="48"/>
      <c r="G27" s="46"/>
      <c r="H27" s="49"/>
      <c r="I27" s="48"/>
      <c r="J27" s="50"/>
      <c r="K27" s="48"/>
      <c r="L27" s="48"/>
    </row>
    <row r="28" spans="1:12" ht="15">
      <c r="A28" s="85" t="s">
        <v>65</v>
      </c>
      <c r="B28" s="46"/>
      <c r="C28" s="46"/>
      <c r="D28" s="20">
        <f>L26</f>
        <v>17530</v>
      </c>
      <c r="E28" s="86"/>
      <c r="F28" s="48"/>
      <c r="G28" s="46"/>
      <c r="H28" s="87"/>
      <c r="I28" s="46">
        <v>2017</v>
      </c>
      <c r="J28" s="48">
        <v>2017</v>
      </c>
      <c r="K28" s="48"/>
      <c r="L28" s="48">
        <v>2017</v>
      </c>
    </row>
    <row r="29" spans="1:12" ht="15">
      <c r="A29" s="88" t="s">
        <v>21</v>
      </c>
      <c r="B29" s="86"/>
      <c r="C29" s="86"/>
      <c r="D29" s="20">
        <f>N26</f>
        <v>17196</v>
      </c>
      <c r="E29" s="46"/>
      <c r="F29" s="89"/>
      <c r="G29" s="86"/>
      <c r="H29" s="87"/>
      <c r="I29" s="90"/>
      <c r="J29" s="90"/>
      <c r="K29" s="90"/>
      <c r="L29" s="90"/>
    </row>
    <row r="30" spans="1:12" ht="15">
      <c r="A30" s="91" t="s">
        <v>22</v>
      </c>
      <c r="B30" s="91"/>
      <c r="C30" s="91"/>
      <c r="D30" s="92"/>
      <c r="E30" s="86"/>
      <c r="F30" s="90"/>
      <c r="G30" s="86"/>
      <c r="H30" s="87"/>
      <c r="I30" s="90"/>
      <c r="J30" s="90"/>
      <c r="K30" s="90"/>
      <c r="L30" s="90"/>
    </row>
    <row r="31" spans="1:12" ht="15">
      <c r="A31" s="4" t="s">
        <v>23</v>
      </c>
      <c r="B31" s="93"/>
      <c r="C31" s="93"/>
      <c r="D31" s="94">
        <f>D26-D28</f>
        <v>-342</v>
      </c>
      <c r="E31" s="88"/>
      <c r="F31" s="88"/>
      <c r="G31" s="95"/>
      <c r="H31" s="96"/>
      <c r="I31" s="97"/>
      <c r="J31" s="95"/>
      <c r="K31" s="98"/>
      <c r="L31" s="98"/>
    </row>
    <row r="32" spans="1:12" ht="15">
      <c r="A32" s="4" t="s">
        <v>24</v>
      </c>
      <c r="B32" s="93"/>
      <c r="C32" s="93"/>
      <c r="D32" s="94">
        <f>D26-D29</f>
        <v>-8</v>
      </c>
      <c r="E32" s="86"/>
      <c r="F32" s="98"/>
      <c r="G32" s="86"/>
      <c r="H32" s="87"/>
      <c r="I32" s="98" t="s">
        <v>35</v>
      </c>
      <c r="J32" s="98"/>
      <c r="K32" s="98"/>
      <c r="L32" s="98"/>
    </row>
  </sheetData>
  <sheetProtection/>
  <mergeCells count="14">
    <mergeCell ref="E3:E5"/>
    <mergeCell ref="H3:H5"/>
    <mergeCell ref="I3:I5"/>
    <mergeCell ref="J3:J5"/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39.00390625" style="0" customWidth="1"/>
    <col min="2" max="2" width="12.8515625" style="0" customWidth="1"/>
    <col min="3" max="3" width="13.8515625" style="0" customWidth="1"/>
    <col min="4" max="4" width="11.8515625" style="0" customWidth="1"/>
    <col min="5" max="5" width="11.57421875" style="0" customWidth="1"/>
    <col min="6" max="6" width="12.7109375" style="0" customWidth="1"/>
    <col min="7" max="7" width="12.00390625" style="0" customWidth="1"/>
    <col min="10" max="10" width="13.28125" style="0" customWidth="1"/>
  </cols>
  <sheetData>
    <row r="1" spans="1:12" ht="15">
      <c r="A1" s="202" t="s">
        <v>114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</row>
    <row r="4" spans="1:15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199"/>
      <c r="L5" s="213"/>
      <c r="N5" s="142" t="s">
        <v>54</v>
      </c>
      <c r="O5" s="137" t="s">
        <v>61</v>
      </c>
    </row>
    <row r="6" spans="1:15" ht="15">
      <c r="A6" s="52" t="s">
        <v>7</v>
      </c>
      <c r="B6" s="16">
        <v>99978</v>
      </c>
      <c r="C6" s="26">
        <f aca="true" t="shared" si="0" ref="C6:C12">B6/J6*100</f>
        <v>93.63953956672817</v>
      </c>
      <c r="D6" s="134">
        <v>921</v>
      </c>
      <c r="E6" s="26">
        <f>B6/D6</f>
        <v>108.55374592833876</v>
      </c>
      <c r="F6" s="27">
        <f aca="true" t="shared" si="1" ref="F6:F26">E6-H6</f>
        <v>-1.4462540716612438</v>
      </c>
      <c r="G6" s="28">
        <f aca="true" t="shared" si="2" ref="G6:G14">E6-I6</f>
        <v>1.753745928338759</v>
      </c>
      <c r="H6" s="143">
        <v>110</v>
      </c>
      <c r="I6" s="144">
        <v>106.8</v>
      </c>
      <c r="J6" s="188">
        <v>106769</v>
      </c>
      <c r="K6" s="193">
        <f>D6-L6</f>
        <v>-79</v>
      </c>
      <c r="L6" s="190">
        <v>1000</v>
      </c>
      <c r="M6" s="163"/>
      <c r="N6" s="170">
        <v>921</v>
      </c>
      <c r="O6" s="115">
        <f aca="true" t="shared" si="3" ref="O6:O26">D6-N6</f>
        <v>0</v>
      </c>
    </row>
    <row r="7" spans="1:15" ht="15">
      <c r="A7" s="52" t="s">
        <v>8</v>
      </c>
      <c r="B7" s="16">
        <v>116495</v>
      </c>
      <c r="C7" s="26">
        <f t="shared" si="0"/>
        <v>103.65153793453213</v>
      </c>
      <c r="D7" s="134">
        <v>1118</v>
      </c>
      <c r="E7" s="26">
        <f aca="true" t="shared" si="4" ref="E7:E26">B7/D7</f>
        <v>104.19946332737031</v>
      </c>
      <c r="F7" s="27">
        <f t="shared" si="1"/>
        <v>-4.400536672629684</v>
      </c>
      <c r="G7" s="28">
        <f t="shared" si="2"/>
        <v>5.599463327370316</v>
      </c>
      <c r="H7" s="143">
        <v>108.6</v>
      </c>
      <c r="I7" s="144">
        <v>98.6</v>
      </c>
      <c r="J7" s="188">
        <v>112391</v>
      </c>
      <c r="K7" s="193">
        <f aca="true" t="shared" si="5" ref="K7:K22">D7-L7</f>
        <v>-22</v>
      </c>
      <c r="L7" s="190">
        <v>1140</v>
      </c>
      <c r="M7" s="163"/>
      <c r="N7" s="170">
        <v>1118</v>
      </c>
      <c r="O7" s="115">
        <f t="shared" si="3"/>
        <v>0</v>
      </c>
    </row>
    <row r="8" spans="1:15" ht="15">
      <c r="A8" s="52" t="s">
        <v>9</v>
      </c>
      <c r="B8" s="16">
        <v>85562</v>
      </c>
      <c r="C8" s="26">
        <f t="shared" si="0"/>
        <v>79.8495623121862</v>
      </c>
      <c r="D8" s="134">
        <v>778</v>
      </c>
      <c r="E8" s="26">
        <f t="shared" si="4"/>
        <v>109.97686375321337</v>
      </c>
      <c r="F8" s="27">
        <f t="shared" si="1"/>
        <v>-22.523136246786635</v>
      </c>
      <c r="G8" s="28">
        <f t="shared" si="2"/>
        <v>-27.723136246786623</v>
      </c>
      <c r="H8" s="143">
        <v>132.5</v>
      </c>
      <c r="I8" s="144">
        <v>137.7</v>
      </c>
      <c r="J8" s="188">
        <v>107154</v>
      </c>
      <c r="K8" s="193">
        <f t="shared" si="5"/>
        <v>0</v>
      </c>
      <c r="L8" s="190">
        <v>778</v>
      </c>
      <c r="M8" s="163"/>
      <c r="N8" s="170">
        <v>778</v>
      </c>
      <c r="O8" s="115">
        <f t="shared" si="3"/>
        <v>0</v>
      </c>
    </row>
    <row r="9" spans="1:15" ht="15">
      <c r="A9" s="52" t="s">
        <v>10</v>
      </c>
      <c r="B9" s="135">
        <v>95217</v>
      </c>
      <c r="C9" s="26">
        <f t="shared" si="0"/>
        <v>116.95983294435572</v>
      </c>
      <c r="D9" s="134">
        <v>1060</v>
      </c>
      <c r="E9" s="26">
        <f t="shared" si="4"/>
        <v>89.82735849056604</v>
      </c>
      <c r="F9" s="27">
        <f t="shared" si="1"/>
        <v>2.4273584905660357</v>
      </c>
      <c r="G9" s="28">
        <f t="shared" si="2"/>
        <v>12.627358490566039</v>
      </c>
      <c r="H9" s="145">
        <v>87.4</v>
      </c>
      <c r="I9" s="144">
        <v>77.2</v>
      </c>
      <c r="J9" s="188">
        <v>81410</v>
      </c>
      <c r="K9" s="193">
        <f t="shared" si="5"/>
        <v>5</v>
      </c>
      <c r="L9" s="190">
        <v>1055</v>
      </c>
      <c r="M9" s="163"/>
      <c r="N9" s="170">
        <v>1060</v>
      </c>
      <c r="O9" s="115">
        <f t="shared" si="3"/>
        <v>0</v>
      </c>
    </row>
    <row r="10" spans="1:15" ht="15">
      <c r="A10" s="52" t="s">
        <v>11</v>
      </c>
      <c r="B10" s="16">
        <v>152803</v>
      </c>
      <c r="C10" s="26">
        <f t="shared" si="0"/>
        <v>108.15614382785957</v>
      </c>
      <c r="D10" s="134">
        <v>1200</v>
      </c>
      <c r="E10" s="26">
        <f t="shared" si="4"/>
        <v>127.33583333333333</v>
      </c>
      <c r="F10" s="27">
        <f t="shared" si="1"/>
        <v>-1.3641666666666623</v>
      </c>
      <c r="G10" s="28">
        <f t="shared" si="2"/>
        <v>9.635833333333323</v>
      </c>
      <c r="H10" s="143">
        <v>128.7</v>
      </c>
      <c r="I10" s="144">
        <v>117.7</v>
      </c>
      <c r="J10" s="188">
        <v>141280</v>
      </c>
      <c r="K10" s="193">
        <f t="shared" si="5"/>
        <v>0</v>
      </c>
      <c r="L10" s="190">
        <v>1200</v>
      </c>
      <c r="M10" s="163"/>
      <c r="N10" s="170">
        <v>1200</v>
      </c>
      <c r="O10" s="115">
        <f t="shared" si="3"/>
        <v>0</v>
      </c>
    </row>
    <row r="11" spans="1:15" ht="15">
      <c r="A11" s="52" t="s">
        <v>41</v>
      </c>
      <c r="B11" s="16">
        <v>245989</v>
      </c>
      <c r="C11" s="26">
        <f>B11/J11*100</f>
        <v>102.52574720021339</v>
      </c>
      <c r="D11" s="134">
        <v>2173</v>
      </c>
      <c r="E11" s="26">
        <f t="shared" si="4"/>
        <v>113.20248504371837</v>
      </c>
      <c r="F11" s="27">
        <f t="shared" si="1"/>
        <v>-3.2975149562816313</v>
      </c>
      <c r="G11" s="28">
        <f t="shared" si="2"/>
        <v>1.2024850437183687</v>
      </c>
      <c r="H11" s="143">
        <v>116.5</v>
      </c>
      <c r="I11" s="144">
        <v>112</v>
      </c>
      <c r="J11" s="188">
        <v>239929</v>
      </c>
      <c r="K11" s="193">
        <f t="shared" si="5"/>
        <v>30</v>
      </c>
      <c r="L11" s="190">
        <v>2143</v>
      </c>
      <c r="M11" s="163"/>
      <c r="N11" s="170">
        <v>2173</v>
      </c>
      <c r="O11" s="115">
        <f t="shared" si="3"/>
        <v>0</v>
      </c>
    </row>
    <row r="12" spans="1:15" ht="15">
      <c r="A12" s="52" t="s">
        <v>12</v>
      </c>
      <c r="B12" s="16">
        <v>47888</v>
      </c>
      <c r="C12" s="26">
        <f t="shared" si="0"/>
        <v>122.08229235711008</v>
      </c>
      <c r="D12" s="134">
        <v>420</v>
      </c>
      <c r="E12" s="26">
        <f t="shared" si="4"/>
        <v>114.01904761904763</v>
      </c>
      <c r="F12" s="27">
        <f t="shared" si="1"/>
        <v>-1.5809523809523682</v>
      </c>
      <c r="G12" s="28">
        <f t="shared" si="2"/>
        <v>20.61904761904762</v>
      </c>
      <c r="H12" s="143">
        <v>115.6</v>
      </c>
      <c r="I12" s="144">
        <v>93.4</v>
      </c>
      <c r="J12" s="188">
        <v>39226</v>
      </c>
      <c r="K12" s="193">
        <f t="shared" si="5"/>
        <v>0</v>
      </c>
      <c r="L12" s="191">
        <v>420</v>
      </c>
      <c r="M12" s="164"/>
      <c r="N12" s="170">
        <v>420</v>
      </c>
      <c r="O12" s="115">
        <f t="shared" si="3"/>
        <v>0</v>
      </c>
    </row>
    <row r="13" spans="1:15" ht="15">
      <c r="A13" s="52" t="s">
        <v>13</v>
      </c>
      <c r="B13" s="16">
        <v>220918</v>
      </c>
      <c r="C13" s="26">
        <f>B13/J13*100</f>
        <v>110.52365633895829</v>
      </c>
      <c r="D13" s="134">
        <v>1756</v>
      </c>
      <c r="E13" s="26">
        <f t="shared" si="4"/>
        <v>125.80751708428247</v>
      </c>
      <c r="F13" s="27">
        <f t="shared" si="1"/>
        <v>-1.992482915717531</v>
      </c>
      <c r="G13" s="28">
        <f t="shared" si="2"/>
        <v>9.607517084282463</v>
      </c>
      <c r="H13" s="143">
        <v>127.8</v>
      </c>
      <c r="I13" s="144">
        <v>116.2</v>
      </c>
      <c r="J13" s="188">
        <v>199883</v>
      </c>
      <c r="K13" s="193">
        <f t="shared" si="5"/>
        <v>36</v>
      </c>
      <c r="L13" s="190">
        <v>1720</v>
      </c>
      <c r="M13" s="163"/>
      <c r="N13" s="170">
        <v>1756</v>
      </c>
      <c r="O13" s="115">
        <f t="shared" si="3"/>
        <v>0</v>
      </c>
    </row>
    <row r="14" spans="1:15" ht="15">
      <c r="A14" s="52" t="s">
        <v>14</v>
      </c>
      <c r="B14" s="16">
        <v>192979</v>
      </c>
      <c r="C14" s="26">
        <f aca="true" t="shared" si="6" ref="C14:C26">B14/J14*100</f>
        <v>104.68077027393545</v>
      </c>
      <c r="D14" s="134">
        <v>1700</v>
      </c>
      <c r="E14" s="26">
        <f t="shared" si="4"/>
        <v>113.51705882352941</v>
      </c>
      <c r="F14" s="27">
        <f t="shared" si="1"/>
        <v>-1.0829411764705839</v>
      </c>
      <c r="G14" s="28">
        <f t="shared" si="2"/>
        <v>2.417058823529416</v>
      </c>
      <c r="H14" s="143">
        <v>114.6</v>
      </c>
      <c r="I14" s="144">
        <v>111.1</v>
      </c>
      <c r="J14" s="188">
        <v>184350</v>
      </c>
      <c r="K14" s="193">
        <f t="shared" si="5"/>
        <v>40</v>
      </c>
      <c r="L14" s="190">
        <v>1660</v>
      </c>
      <c r="M14" s="163"/>
      <c r="N14" s="170">
        <v>1700</v>
      </c>
      <c r="O14" s="115">
        <f t="shared" si="3"/>
        <v>0</v>
      </c>
    </row>
    <row r="15" spans="1:15" ht="15">
      <c r="A15" s="52" t="s">
        <v>38</v>
      </c>
      <c r="B15" s="16">
        <v>45860</v>
      </c>
      <c r="C15" s="26">
        <f t="shared" si="6"/>
        <v>96.69597486663714</v>
      </c>
      <c r="D15" s="134">
        <v>693</v>
      </c>
      <c r="E15" s="26">
        <f t="shared" si="4"/>
        <v>66.17604617604617</v>
      </c>
      <c r="F15" s="27">
        <f t="shared" si="1"/>
        <v>-3.323953823953829</v>
      </c>
      <c r="G15" s="28">
        <f>I15-E15</f>
        <v>12.323953823953829</v>
      </c>
      <c r="H15" s="143">
        <v>69.5</v>
      </c>
      <c r="I15" s="144">
        <v>78.5</v>
      </c>
      <c r="J15" s="188">
        <v>47427</v>
      </c>
      <c r="K15" s="193">
        <f t="shared" si="5"/>
        <v>89</v>
      </c>
      <c r="L15" s="190">
        <v>604</v>
      </c>
      <c r="M15" s="163"/>
      <c r="N15" s="170">
        <v>690</v>
      </c>
      <c r="O15" s="115">
        <f t="shared" si="3"/>
        <v>3</v>
      </c>
    </row>
    <row r="16" spans="1:15" ht="15">
      <c r="A16" s="52" t="s">
        <v>15</v>
      </c>
      <c r="B16" s="16">
        <v>100859</v>
      </c>
      <c r="C16" s="26">
        <f t="shared" si="6"/>
        <v>104.18241917157319</v>
      </c>
      <c r="D16" s="134">
        <v>795</v>
      </c>
      <c r="E16" s="26">
        <f t="shared" si="4"/>
        <v>126.86666666666666</v>
      </c>
      <c r="F16" s="27">
        <f t="shared" si="1"/>
        <v>-1.2333333333333343</v>
      </c>
      <c r="G16" s="28">
        <f>E16-I16</f>
        <v>4.166666666666657</v>
      </c>
      <c r="H16" s="143">
        <v>128.1</v>
      </c>
      <c r="I16" s="144">
        <v>122.7</v>
      </c>
      <c r="J16" s="188">
        <v>96810</v>
      </c>
      <c r="K16" s="193">
        <f t="shared" si="5"/>
        <v>6</v>
      </c>
      <c r="L16" s="190">
        <v>789</v>
      </c>
      <c r="M16" s="163"/>
      <c r="N16" s="170">
        <v>795</v>
      </c>
      <c r="O16" s="115">
        <f t="shared" si="3"/>
        <v>0</v>
      </c>
    </row>
    <row r="17" spans="1:15" ht="14.25" customHeight="1">
      <c r="A17" s="83" t="s">
        <v>45</v>
      </c>
      <c r="B17" s="135">
        <v>47965</v>
      </c>
      <c r="C17" s="26">
        <f t="shared" si="6"/>
        <v>97.2605239678806</v>
      </c>
      <c r="D17" s="134">
        <v>489</v>
      </c>
      <c r="E17" s="26">
        <f t="shared" si="4"/>
        <v>98.0879345603272</v>
      </c>
      <c r="F17" s="27">
        <f t="shared" si="1"/>
        <v>-4.212065439672799</v>
      </c>
      <c r="G17" s="28">
        <f>E17-I17</f>
        <v>-4.012065439672796</v>
      </c>
      <c r="H17" s="143">
        <v>102.3</v>
      </c>
      <c r="I17" s="144">
        <v>102.1</v>
      </c>
      <c r="J17" s="188">
        <v>49316</v>
      </c>
      <c r="K17" s="193">
        <f t="shared" si="5"/>
        <v>6</v>
      </c>
      <c r="L17" s="190">
        <v>483</v>
      </c>
      <c r="M17" s="163"/>
      <c r="N17" s="170">
        <v>489</v>
      </c>
      <c r="O17" s="115">
        <f t="shared" si="3"/>
        <v>0</v>
      </c>
    </row>
    <row r="18" spans="1:15" ht="15">
      <c r="A18" s="54" t="s">
        <v>16</v>
      </c>
      <c r="B18" s="16">
        <v>112645</v>
      </c>
      <c r="C18" s="26">
        <f t="shared" si="6"/>
        <v>122.17859583283621</v>
      </c>
      <c r="D18" s="134">
        <v>1051</v>
      </c>
      <c r="E18" s="26">
        <f t="shared" si="4"/>
        <v>107.17887725975261</v>
      </c>
      <c r="F18" s="27">
        <f t="shared" si="1"/>
        <v>3.9788772597526076</v>
      </c>
      <c r="G18" s="28">
        <f>E18-I18</f>
        <v>3.9788772597526076</v>
      </c>
      <c r="H18" s="143">
        <v>103.2</v>
      </c>
      <c r="I18" s="144">
        <v>103.2</v>
      </c>
      <c r="J18" s="188">
        <v>92197</v>
      </c>
      <c r="K18" s="193">
        <f t="shared" si="5"/>
        <v>158</v>
      </c>
      <c r="L18" s="190">
        <v>893</v>
      </c>
      <c r="M18" s="163"/>
      <c r="N18" s="170">
        <v>1051</v>
      </c>
      <c r="O18" s="115">
        <f t="shared" si="3"/>
        <v>0</v>
      </c>
    </row>
    <row r="19" spans="1:15" ht="15">
      <c r="A19" s="52" t="s">
        <v>43</v>
      </c>
      <c r="B19" s="16">
        <v>159416</v>
      </c>
      <c r="C19" s="26">
        <f t="shared" si="6"/>
        <v>99.77593350607734</v>
      </c>
      <c r="D19" s="134">
        <v>1604</v>
      </c>
      <c r="E19" s="26">
        <f t="shared" si="4"/>
        <v>99.38653366583542</v>
      </c>
      <c r="F19" s="27">
        <f t="shared" si="1"/>
        <v>-2.413466334164582</v>
      </c>
      <c r="G19" s="28">
        <f>I19-E19</f>
        <v>6.313466334164588</v>
      </c>
      <c r="H19" s="147">
        <v>101.8</v>
      </c>
      <c r="I19" s="144">
        <v>105.7</v>
      </c>
      <c r="J19" s="188">
        <v>159774</v>
      </c>
      <c r="K19" s="193">
        <f t="shared" si="5"/>
        <v>92</v>
      </c>
      <c r="L19" s="190">
        <v>1512</v>
      </c>
      <c r="M19" s="163"/>
      <c r="N19" s="170">
        <v>1604</v>
      </c>
      <c r="O19" s="115">
        <f t="shared" si="3"/>
        <v>0</v>
      </c>
    </row>
    <row r="20" spans="1:15" ht="15">
      <c r="A20" s="54" t="s">
        <v>98</v>
      </c>
      <c r="B20" s="16"/>
      <c r="C20" s="26">
        <f t="shared" si="6"/>
        <v>0</v>
      </c>
      <c r="D20" s="134"/>
      <c r="E20" s="26" t="e">
        <f t="shared" si="4"/>
        <v>#DIV/0!</v>
      </c>
      <c r="F20" s="27" t="e">
        <f t="shared" si="1"/>
        <v>#DIV/0!</v>
      </c>
      <c r="G20" s="28" t="e">
        <f>I20-E20</f>
        <v>#DIV/0!</v>
      </c>
      <c r="H20" s="143"/>
      <c r="I20" s="144">
        <v>83.3</v>
      </c>
      <c r="J20" s="188">
        <v>58900</v>
      </c>
      <c r="K20" s="193">
        <f t="shared" si="5"/>
        <v>-707</v>
      </c>
      <c r="L20" s="190">
        <v>707</v>
      </c>
      <c r="M20" s="163"/>
      <c r="N20" s="170"/>
      <c r="O20" s="115">
        <f t="shared" si="3"/>
        <v>0</v>
      </c>
    </row>
    <row r="21" spans="1:15" ht="15">
      <c r="A21" s="52" t="s">
        <v>17</v>
      </c>
      <c r="B21" s="135">
        <v>25167</v>
      </c>
      <c r="C21" s="26">
        <f t="shared" si="6"/>
        <v>104.77518734388009</v>
      </c>
      <c r="D21" s="134">
        <v>280</v>
      </c>
      <c r="E21" s="26">
        <f t="shared" si="4"/>
        <v>89.88214285714285</v>
      </c>
      <c r="F21" s="27">
        <f t="shared" si="1"/>
        <v>-0.11785714285714732</v>
      </c>
      <c r="G21" s="28">
        <f aca="true" t="shared" si="7" ref="G21:G26">E21-I21</f>
        <v>4.0821428571428555</v>
      </c>
      <c r="H21" s="143">
        <v>90</v>
      </c>
      <c r="I21" s="144">
        <v>85.8</v>
      </c>
      <c r="J21" s="188">
        <v>24020</v>
      </c>
      <c r="K21" s="193">
        <f t="shared" si="5"/>
        <v>0</v>
      </c>
      <c r="L21" s="190">
        <v>280</v>
      </c>
      <c r="M21" s="163"/>
      <c r="N21" s="170">
        <v>280</v>
      </c>
      <c r="O21" s="115">
        <f t="shared" si="3"/>
        <v>0</v>
      </c>
    </row>
    <row r="22" spans="1:15" ht="15.75" thickBot="1">
      <c r="A22" s="58" t="s">
        <v>76</v>
      </c>
      <c r="B22" s="132">
        <v>22500</v>
      </c>
      <c r="C22" s="29">
        <f t="shared" si="6"/>
        <v>92.78350515463917</v>
      </c>
      <c r="D22" s="133">
        <v>210</v>
      </c>
      <c r="E22" s="29">
        <f t="shared" si="4"/>
        <v>107.14285714285714</v>
      </c>
      <c r="F22" s="27">
        <f t="shared" si="1"/>
        <v>1.3428571428571416</v>
      </c>
      <c r="G22" s="28">
        <f t="shared" si="7"/>
        <v>-8.357142857142861</v>
      </c>
      <c r="H22" s="148">
        <v>105.8</v>
      </c>
      <c r="I22" s="149">
        <v>115.5</v>
      </c>
      <c r="J22" s="189">
        <v>24250</v>
      </c>
      <c r="K22" s="193">
        <f t="shared" si="5"/>
        <v>0</v>
      </c>
      <c r="L22" s="192">
        <v>210</v>
      </c>
      <c r="M22" s="165"/>
      <c r="N22" s="170">
        <v>210</v>
      </c>
      <c r="O22" s="121">
        <f t="shared" si="3"/>
        <v>0</v>
      </c>
    </row>
    <row r="23" spans="1:15" ht="15.75" thickBot="1">
      <c r="A23" s="99" t="s">
        <v>19</v>
      </c>
      <c r="B23" s="31">
        <f>SUM(B6:B22)</f>
        <v>1772241</v>
      </c>
      <c r="C23" s="32">
        <f t="shared" si="6"/>
        <v>100.40536268487767</v>
      </c>
      <c r="D23" s="175">
        <f>SUM(D6:D22)</f>
        <v>16248</v>
      </c>
      <c r="E23" s="32">
        <f t="shared" si="4"/>
        <v>109.07440915805022</v>
      </c>
      <c r="F23" s="32">
        <f t="shared" si="1"/>
        <v>-2.5255908419497786</v>
      </c>
      <c r="G23" s="33">
        <f t="shared" si="7"/>
        <v>2.67440915805021</v>
      </c>
      <c r="H23" s="150">
        <v>111.6</v>
      </c>
      <c r="I23" s="151">
        <v>106.4</v>
      </c>
      <c r="J23" s="152">
        <f>SUM(J6:J22)</f>
        <v>1765086</v>
      </c>
      <c r="K23" s="101">
        <f>D23-L23</f>
        <v>-346</v>
      </c>
      <c r="L23" s="166">
        <f>SUM(L6:L22)</f>
        <v>16594</v>
      </c>
      <c r="M23" s="163"/>
      <c r="N23" s="172">
        <f>SUM(N6:N22)</f>
        <v>16245</v>
      </c>
      <c r="O23" s="115">
        <f t="shared" si="3"/>
        <v>3</v>
      </c>
    </row>
    <row r="24" spans="1:15" ht="15">
      <c r="A24" s="56" t="s">
        <v>26</v>
      </c>
      <c r="B24" s="18">
        <v>51531</v>
      </c>
      <c r="C24" s="40">
        <f t="shared" si="6"/>
        <v>102.29885057471265</v>
      </c>
      <c r="D24" s="177">
        <v>579</v>
      </c>
      <c r="E24" s="41">
        <f t="shared" si="4"/>
        <v>89</v>
      </c>
      <c r="F24" s="41">
        <f t="shared" si="1"/>
        <v>0</v>
      </c>
      <c r="G24" s="41">
        <f t="shared" si="7"/>
        <v>2</v>
      </c>
      <c r="H24" s="155">
        <v>89</v>
      </c>
      <c r="I24" s="155">
        <v>87</v>
      </c>
      <c r="J24" s="156">
        <v>50373</v>
      </c>
      <c r="K24" s="79">
        <f>D24-L24</f>
        <v>0</v>
      </c>
      <c r="L24" s="168">
        <v>579</v>
      </c>
      <c r="M24" s="163"/>
      <c r="N24" s="170">
        <v>579</v>
      </c>
      <c r="O24" s="115">
        <f t="shared" si="3"/>
        <v>0</v>
      </c>
    </row>
    <row r="25" spans="1:15" ht="15.75" customHeight="1" thickBot="1">
      <c r="A25" s="136" t="s">
        <v>86</v>
      </c>
      <c r="B25" s="23">
        <v>36946</v>
      </c>
      <c r="C25" s="29">
        <f t="shared" si="6"/>
        <v>106.5647533890972</v>
      </c>
      <c r="D25" s="178">
        <v>364</v>
      </c>
      <c r="E25" s="42">
        <f t="shared" si="4"/>
        <v>101.5</v>
      </c>
      <c r="F25" s="27">
        <f t="shared" si="1"/>
        <v>-5.400000000000006</v>
      </c>
      <c r="G25" s="27">
        <f t="shared" si="7"/>
        <v>4.400000000000006</v>
      </c>
      <c r="H25" s="157">
        <v>106.9</v>
      </c>
      <c r="I25" s="157">
        <v>97.1</v>
      </c>
      <c r="J25" s="158">
        <v>34670</v>
      </c>
      <c r="K25" s="82">
        <f>D25-L25</f>
        <v>7</v>
      </c>
      <c r="L25" s="169">
        <v>357</v>
      </c>
      <c r="M25" s="163"/>
      <c r="N25" s="170">
        <v>364</v>
      </c>
      <c r="O25" s="115">
        <f t="shared" si="3"/>
        <v>0</v>
      </c>
    </row>
    <row r="26" spans="1:15" ht="15.75" thickBot="1">
      <c r="A26" s="43" t="s">
        <v>20</v>
      </c>
      <c r="B26" s="36">
        <f>SUM(B23:B25)</f>
        <v>1860718</v>
      </c>
      <c r="C26" s="44">
        <f t="shared" si="6"/>
        <v>100.57233846937159</v>
      </c>
      <c r="D26" s="161">
        <f>SUM(D23:D25)</f>
        <v>17191</v>
      </c>
      <c r="E26" s="32">
        <f t="shared" si="4"/>
        <v>108.23791518817985</v>
      </c>
      <c r="F26" s="44">
        <f t="shared" si="1"/>
        <v>-2.462084811820148</v>
      </c>
      <c r="G26" s="45">
        <f t="shared" si="7"/>
        <v>2.037915188179852</v>
      </c>
      <c r="H26" s="159">
        <v>110.7</v>
      </c>
      <c r="I26" s="160">
        <v>106.2</v>
      </c>
      <c r="J26" s="161">
        <f>SUM(J23:J25)</f>
        <v>1850129</v>
      </c>
      <c r="K26" s="35">
        <f>D26-L26</f>
        <v>-339</v>
      </c>
      <c r="L26" s="161">
        <f>L23+L24+L25</f>
        <v>17530</v>
      </c>
      <c r="M26" s="163"/>
      <c r="N26" s="173">
        <f>SUM(N23:N25)</f>
        <v>17188</v>
      </c>
      <c r="O26" s="115">
        <f t="shared" si="3"/>
        <v>3</v>
      </c>
    </row>
    <row r="27" spans="1:12" ht="15">
      <c r="A27" s="46"/>
      <c r="B27" s="47" t="s">
        <v>25</v>
      </c>
      <c r="C27" s="46"/>
      <c r="D27" s="46"/>
      <c r="E27" s="46"/>
      <c r="F27" s="48"/>
      <c r="G27" s="46"/>
      <c r="H27" s="49"/>
      <c r="I27" s="48"/>
      <c r="J27" s="50"/>
      <c r="K27" s="48"/>
      <c r="L27" s="48"/>
    </row>
    <row r="28" spans="1:12" ht="15">
      <c r="A28" s="85" t="s">
        <v>65</v>
      </c>
      <c r="B28" s="46"/>
      <c r="C28" s="46"/>
      <c r="D28" s="20">
        <f>L26</f>
        <v>17530</v>
      </c>
      <c r="E28" s="86"/>
      <c r="F28" s="48"/>
      <c r="G28" s="46"/>
      <c r="H28" s="87"/>
      <c r="I28" s="46">
        <v>2017</v>
      </c>
      <c r="J28" s="48">
        <v>2017</v>
      </c>
      <c r="K28" s="48"/>
      <c r="L28" s="48">
        <v>2017</v>
      </c>
    </row>
    <row r="29" spans="1:12" ht="15">
      <c r="A29" s="88" t="s">
        <v>21</v>
      </c>
      <c r="B29" s="86"/>
      <c r="C29" s="86"/>
      <c r="D29" s="20">
        <f>N26</f>
        <v>17188</v>
      </c>
      <c r="E29" s="46"/>
      <c r="F29" s="89"/>
      <c r="G29" s="86"/>
      <c r="H29" s="87"/>
      <c r="I29" s="90"/>
      <c r="J29" s="90"/>
      <c r="K29" s="90"/>
      <c r="L29" s="90"/>
    </row>
    <row r="30" spans="1:12" ht="15">
      <c r="A30" s="91" t="s">
        <v>22</v>
      </c>
      <c r="B30" s="91"/>
      <c r="C30" s="91"/>
      <c r="D30" s="92"/>
      <c r="E30" s="86"/>
      <c r="F30" s="90"/>
      <c r="G30" s="86"/>
      <c r="H30" s="87"/>
      <c r="I30" s="90"/>
      <c r="J30" s="90"/>
      <c r="K30" s="90"/>
      <c r="L30" s="90"/>
    </row>
    <row r="31" spans="1:12" ht="15">
      <c r="A31" s="4" t="s">
        <v>23</v>
      </c>
      <c r="B31" s="93"/>
      <c r="C31" s="93"/>
      <c r="D31" s="94">
        <f>D26-D28</f>
        <v>-339</v>
      </c>
      <c r="E31" s="88"/>
      <c r="F31" s="88"/>
      <c r="G31" s="95"/>
      <c r="H31" s="96"/>
      <c r="I31" s="97"/>
      <c r="J31" s="95"/>
      <c r="K31" s="98"/>
      <c r="L31" s="98"/>
    </row>
    <row r="32" spans="1:12" ht="15">
      <c r="A32" s="4" t="s">
        <v>24</v>
      </c>
      <c r="B32" s="93"/>
      <c r="C32" s="93"/>
      <c r="D32" s="94">
        <f>D26-D29</f>
        <v>3</v>
      </c>
      <c r="E32" s="86"/>
      <c r="F32" s="98"/>
      <c r="G32" s="86"/>
      <c r="H32" s="87"/>
      <c r="I32" s="98" t="s">
        <v>35</v>
      </c>
      <c r="J32" s="98"/>
      <c r="K32" s="98"/>
      <c r="L32" s="98"/>
    </row>
  </sheetData>
  <sheetProtection/>
  <mergeCells count="14">
    <mergeCell ref="E3:E5"/>
    <mergeCell ref="H3:H5"/>
    <mergeCell ref="I3:I5"/>
    <mergeCell ref="J3:J5"/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N34" sqref="N34"/>
    </sheetView>
  </sheetViews>
  <sheetFormatPr defaultColWidth="9.140625" defaultRowHeight="15"/>
  <cols>
    <col min="1" max="1" width="40.28125" style="0" customWidth="1"/>
    <col min="2" max="2" width="12.140625" style="0" customWidth="1"/>
    <col min="3" max="3" width="12.28125" style="0" customWidth="1"/>
    <col min="4" max="4" width="11.00390625" style="0" customWidth="1"/>
    <col min="5" max="5" width="12.140625" style="0" customWidth="1"/>
    <col min="6" max="6" width="11.57421875" style="0" customWidth="1"/>
    <col min="7" max="7" width="10.57421875" style="0" customWidth="1"/>
    <col min="8" max="8" width="10.140625" style="0" customWidth="1"/>
    <col min="10" max="10" width="12.00390625" style="0" customWidth="1"/>
  </cols>
  <sheetData>
    <row r="1" spans="1:12" ht="15">
      <c r="A1" s="202" t="s">
        <v>116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</row>
    <row r="4" spans="1:15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199"/>
      <c r="L5" s="213"/>
      <c r="N5" s="142" t="s">
        <v>54</v>
      </c>
      <c r="O5" s="137" t="s">
        <v>61</v>
      </c>
    </row>
    <row r="6" spans="1:15" ht="15">
      <c r="A6" s="52" t="s">
        <v>7</v>
      </c>
      <c r="B6" s="16">
        <v>99977</v>
      </c>
      <c r="C6" s="26">
        <f aca="true" t="shared" si="0" ref="C6:C12">B6/J6*100</f>
        <v>91.74137662075483</v>
      </c>
      <c r="D6" s="134">
        <v>921</v>
      </c>
      <c r="E6" s="26">
        <f>B6/D6</f>
        <v>108.55266015200868</v>
      </c>
      <c r="F6" s="27">
        <f aca="true" t="shared" si="1" ref="F6:F26">E6-H6</f>
        <v>-0.04733984799131008</v>
      </c>
      <c r="G6" s="28">
        <f aca="true" t="shared" si="2" ref="G6:G14">E6-I6</f>
        <v>-0.44733984799131576</v>
      </c>
      <c r="H6" s="143">
        <v>108.6</v>
      </c>
      <c r="I6" s="144">
        <v>109</v>
      </c>
      <c r="J6" s="188">
        <v>108977</v>
      </c>
      <c r="K6" s="193">
        <f>D6-L6</f>
        <v>-79</v>
      </c>
      <c r="L6" s="190">
        <v>1000</v>
      </c>
      <c r="M6" s="163"/>
      <c r="N6" s="170">
        <v>921</v>
      </c>
      <c r="O6" s="115">
        <f aca="true" t="shared" si="3" ref="O6:O26">D6-N6</f>
        <v>0</v>
      </c>
    </row>
    <row r="7" spans="1:15" ht="15">
      <c r="A7" s="52" t="s">
        <v>8</v>
      </c>
      <c r="B7" s="16">
        <v>116136</v>
      </c>
      <c r="C7" s="26">
        <f t="shared" si="0"/>
        <v>101.69883358436374</v>
      </c>
      <c r="D7" s="134">
        <v>1118</v>
      </c>
      <c r="E7" s="26">
        <f aca="true" t="shared" si="4" ref="E7:E26">B7/D7</f>
        <v>103.8783542039356</v>
      </c>
      <c r="F7" s="27">
        <f t="shared" si="1"/>
        <v>-0.32164579606440213</v>
      </c>
      <c r="G7" s="28">
        <f t="shared" si="2"/>
        <v>3.678354203935598</v>
      </c>
      <c r="H7" s="143">
        <v>104.2</v>
      </c>
      <c r="I7" s="144">
        <v>100.2</v>
      </c>
      <c r="J7" s="188">
        <v>114196</v>
      </c>
      <c r="K7" s="193">
        <f aca="true" t="shared" si="5" ref="K7:K22">D7-L7</f>
        <v>-22</v>
      </c>
      <c r="L7" s="190">
        <v>1140</v>
      </c>
      <c r="M7" s="163"/>
      <c r="N7" s="170">
        <v>1118</v>
      </c>
      <c r="O7" s="115">
        <f t="shared" si="3"/>
        <v>0</v>
      </c>
    </row>
    <row r="8" spans="1:15" ht="15">
      <c r="A8" s="52" t="s">
        <v>9</v>
      </c>
      <c r="B8" s="16">
        <v>102904</v>
      </c>
      <c r="C8" s="26">
        <f t="shared" si="0"/>
        <v>94.6600557451545</v>
      </c>
      <c r="D8" s="134">
        <v>778</v>
      </c>
      <c r="E8" s="26">
        <f t="shared" si="4"/>
        <v>132.26735218508998</v>
      </c>
      <c r="F8" s="27">
        <f t="shared" si="1"/>
        <v>22.267352185089976</v>
      </c>
      <c r="G8" s="28">
        <f t="shared" si="2"/>
        <v>-7.432647814910013</v>
      </c>
      <c r="H8" s="143">
        <v>110</v>
      </c>
      <c r="I8" s="144">
        <v>139.7</v>
      </c>
      <c r="J8" s="188">
        <v>108709</v>
      </c>
      <c r="K8" s="193">
        <f t="shared" si="5"/>
        <v>0</v>
      </c>
      <c r="L8" s="190">
        <v>778</v>
      </c>
      <c r="M8" s="163"/>
      <c r="N8" s="170">
        <v>778</v>
      </c>
      <c r="O8" s="115">
        <f t="shared" si="3"/>
        <v>0</v>
      </c>
    </row>
    <row r="9" spans="1:15" ht="15">
      <c r="A9" s="52" t="s">
        <v>10</v>
      </c>
      <c r="B9" s="135">
        <v>101435</v>
      </c>
      <c r="C9" s="26">
        <f t="shared" si="0"/>
        <v>148.12353971962617</v>
      </c>
      <c r="D9" s="134">
        <v>1060</v>
      </c>
      <c r="E9" s="26">
        <f t="shared" si="4"/>
        <v>95.69339622641509</v>
      </c>
      <c r="F9" s="27">
        <f t="shared" si="1"/>
        <v>5.893396226415092</v>
      </c>
      <c r="G9" s="28">
        <f t="shared" si="2"/>
        <v>30.793396226415084</v>
      </c>
      <c r="H9" s="145">
        <v>89.8</v>
      </c>
      <c r="I9" s="144">
        <v>64.9</v>
      </c>
      <c r="J9" s="188">
        <v>68480</v>
      </c>
      <c r="K9" s="193">
        <f t="shared" si="5"/>
        <v>5</v>
      </c>
      <c r="L9" s="190">
        <v>1055</v>
      </c>
      <c r="M9" s="163"/>
      <c r="N9" s="170">
        <v>1060</v>
      </c>
      <c r="O9" s="115">
        <f t="shared" si="3"/>
        <v>0</v>
      </c>
    </row>
    <row r="10" spans="1:15" ht="15">
      <c r="A10" s="52" t="s">
        <v>11</v>
      </c>
      <c r="B10" s="16">
        <v>153396</v>
      </c>
      <c r="C10" s="26">
        <f t="shared" si="0"/>
        <v>106.77413965920482</v>
      </c>
      <c r="D10" s="134">
        <v>1200</v>
      </c>
      <c r="E10" s="26">
        <f t="shared" si="4"/>
        <v>127.83</v>
      </c>
      <c r="F10" s="27">
        <f t="shared" si="1"/>
        <v>0.5300000000000011</v>
      </c>
      <c r="G10" s="28">
        <f t="shared" si="2"/>
        <v>8.129999999999995</v>
      </c>
      <c r="H10" s="143">
        <v>127.3</v>
      </c>
      <c r="I10" s="144">
        <v>119.7</v>
      </c>
      <c r="J10" s="188">
        <v>143664</v>
      </c>
      <c r="K10" s="193">
        <f t="shared" si="5"/>
        <v>0</v>
      </c>
      <c r="L10" s="190">
        <v>1200</v>
      </c>
      <c r="M10" s="163"/>
      <c r="N10" s="170">
        <v>1200</v>
      </c>
      <c r="O10" s="115">
        <f t="shared" si="3"/>
        <v>0</v>
      </c>
    </row>
    <row r="11" spans="1:15" ht="15">
      <c r="A11" s="52" t="s">
        <v>41</v>
      </c>
      <c r="B11" s="16">
        <v>245917</v>
      </c>
      <c r="C11" s="26">
        <f>B11/J11*100</f>
        <v>100.3529863049475</v>
      </c>
      <c r="D11" s="134">
        <v>2173</v>
      </c>
      <c r="E11" s="26">
        <f t="shared" si="4"/>
        <v>113.16935112747353</v>
      </c>
      <c r="F11" s="27">
        <f t="shared" si="1"/>
        <v>-0.030648872526469972</v>
      </c>
      <c r="G11" s="28">
        <f t="shared" si="2"/>
        <v>-1.1306488725264643</v>
      </c>
      <c r="H11" s="143">
        <v>113.2</v>
      </c>
      <c r="I11" s="144">
        <v>114.3</v>
      </c>
      <c r="J11" s="188">
        <v>245052</v>
      </c>
      <c r="K11" s="193">
        <f t="shared" si="5"/>
        <v>30</v>
      </c>
      <c r="L11" s="190">
        <v>2143</v>
      </c>
      <c r="M11" s="163"/>
      <c r="N11" s="170">
        <v>2173</v>
      </c>
      <c r="O11" s="115">
        <f t="shared" si="3"/>
        <v>0</v>
      </c>
    </row>
    <row r="12" spans="1:15" ht="15">
      <c r="A12" s="52" t="s">
        <v>12</v>
      </c>
      <c r="B12" s="16">
        <v>46758</v>
      </c>
      <c r="C12" s="26">
        <f t="shared" si="0"/>
        <v>115.8293697978597</v>
      </c>
      <c r="D12" s="134">
        <v>420</v>
      </c>
      <c r="E12" s="26">
        <f t="shared" si="4"/>
        <v>111.32857142857142</v>
      </c>
      <c r="F12" s="27">
        <f t="shared" si="1"/>
        <v>-2.671428571428578</v>
      </c>
      <c r="G12" s="28">
        <f t="shared" si="2"/>
        <v>15.228571428571428</v>
      </c>
      <c r="H12" s="143">
        <v>114</v>
      </c>
      <c r="I12" s="144">
        <v>96.1</v>
      </c>
      <c r="J12" s="188">
        <v>40368</v>
      </c>
      <c r="K12" s="193">
        <f t="shared" si="5"/>
        <v>0</v>
      </c>
      <c r="L12" s="191">
        <v>420</v>
      </c>
      <c r="M12" s="164"/>
      <c r="N12" s="170">
        <v>420</v>
      </c>
      <c r="O12" s="115">
        <f t="shared" si="3"/>
        <v>0</v>
      </c>
    </row>
    <row r="13" spans="1:15" ht="15">
      <c r="A13" s="52" t="s">
        <v>13</v>
      </c>
      <c r="B13" s="16">
        <v>222629</v>
      </c>
      <c r="C13" s="26">
        <f>B13/J13*100</f>
        <v>110.30411431289389</v>
      </c>
      <c r="D13" s="134">
        <v>1756</v>
      </c>
      <c r="E13" s="26">
        <f t="shared" si="4"/>
        <v>126.78189066059225</v>
      </c>
      <c r="F13" s="27">
        <f t="shared" si="1"/>
        <v>0.9818906605922564</v>
      </c>
      <c r="G13" s="28">
        <f t="shared" si="2"/>
        <v>9.481890660592256</v>
      </c>
      <c r="H13" s="143">
        <v>125.8</v>
      </c>
      <c r="I13" s="144">
        <v>117.3</v>
      </c>
      <c r="J13" s="188">
        <v>201832</v>
      </c>
      <c r="K13" s="193">
        <f t="shared" si="5"/>
        <v>36</v>
      </c>
      <c r="L13" s="190">
        <v>1720</v>
      </c>
      <c r="M13" s="163"/>
      <c r="N13" s="170">
        <v>1756</v>
      </c>
      <c r="O13" s="115">
        <f t="shared" si="3"/>
        <v>0</v>
      </c>
    </row>
    <row r="14" spans="1:15" ht="15">
      <c r="A14" s="52" t="s">
        <v>14</v>
      </c>
      <c r="B14" s="16">
        <v>191855</v>
      </c>
      <c r="C14" s="26">
        <f aca="true" t="shared" si="6" ref="C14:C26">B14/J14*100</f>
        <v>102.38109214324976</v>
      </c>
      <c r="D14" s="134">
        <v>1700</v>
      </c>
      <c r="E14" s="26">
        <f t="shared" si="4"/>
        <v>112.85588235294118</v>
      </c>
      <c r="F14" s="27">
        <f t="shared" si="1"/>
        <v>-0.6441176470588204</v>
      </c>
      <c r="G14" s="28">
        <f t="shared" si="2"/>
        <v>-0.04411764705882604</v>
      </c>
      <c r="H14" s="143">
        <v>113.5</v>
      </c>
      <c r="I14" s="144">
        <v>112.9</v>
      </c>
      <c r="J14" s="188">
        <v>187393</v>
      </c>
      <c r="K14" s="193">
        <f t="shared" si="5"/>
        <v>40</v>
      </c>
      <c r="L14" s="190">
        <v>1660</v>
      </c>
      <c r="M14" s="163"/>
      <c r="N14" s="170">
        <v>1700</v>
      </c>
      <c r="O14" s="115">
        <f t="shared" si="3"/>
        <v>0</v>
      </c>
    </row>
    <row r="15" spans="1:15" ht="15">
      <c r="A15" s="52" t="s">
        <v>38</v>
      </c>
      <c r="B15" s="16">
        <v>46387</v>
      </c>
      <c r="C15" s="26">
        <f t="shared" si="6"/>
        <v>95.61569856124007</v>
      </c>
      <c r="D15" s="134">
        <v>695</v>
      </c>
      <c r="E15" s="26">
        <f t="shared" si="4"/>
        <v>66.74388489208633</v>
      </c>
      <c r="F15" s="27">
        <f t="shared" si="1"/>
        <v>0.5438848920863251</v>
      </c>
      <c r="G15" s="28">
        <f>I15-E15</f>
        <v>12.656115107913678</v>
      </c>
      <c r="H15" s="143">
        <v>66.2</v>
      </c>
      <c r="I15" s="144">
        <v>79.4</v>
      </c>
      <c r="J15" s="188">
        <v>48514</v>
      </c>
      <c r="K15" s="193">
        <f t="shared" si="5"/>
        <v>84</v>
      </c>
      <c r="L15" s="190">
        <v>611</v>
      </c>
      <c r="M15" s="163"/>
      <c r="N15" s="170">
        <v>690</v>
      </c>
      <c r="O15" s="115">
        <f t="shared" si="3"/>
        <v>5</v>
      </c>
    </row>
    <row r="16" spans="1:15" ht="15">
      <c r="A16" s="52" t="s">
        <v>15</v>
      </c>
      <c r="B16" s="16">
        <v>102433</v>
      </c>
      <c r="C16" s="26">
        <f t="shared" si="6"/>
        <v>105.54988819850175</v>
      </c>
      <c r="D16" s="134">
        <v>795</v>
      </c>
      <c r="E16" s="26">
        <f t="shared" si="4"/>
        <v>128.84654088050314</v>
      </c>
      <c r="F16" s="27">
        <f t="shared" si="1"/>
        <v>1.946540880503136</v>
      </c>
      <c r="G16" s="28">
        <f>E16-I16</f>
        <v>5.846540880503142</v>
      </c>
      <c r="H16" s="143">
        <v>126.9</v>
      </c>
      <c r="I16" s="144">
        <v>123</v>
      </c>
      <c r="J16" s="188">
        <v>97047</v>
      </c>
      <c r="K16" s="193">
        <f t="shared" si="5"/>
        <v>6</v>
      </c>
      <c r="L16" s="190">
        <v>789</v>
      </c>
      <c r="M16" s="163"/>
      <c r="N16" s="170">
        <v>795</v>
      </c>
      <c r="O16" s="115">
        <f t="shared" si="3"/>
        <v>0</v>
      </c>
    </row>
    <row r="17" spans="1:15" ht="15.75" customHeight="1">
      <c r="A17" s="83" t="s">
        <v>45</v>
      </c>
      <c r="B17" s="135">
        <v>47188</v>
      </c>
      <c r="C17" s="26">
        <f t="shared" si="6"/>
        <v>92.62174416550533</v>
      </c>
      <c r="D17" s="134">
        <v>491</v>
      </c>
      <c r="E17" s="26">
        <f t="shared" si="4"/>
        <v>96.10590631364562</v>
      </c>
      <c r="F17" s="27">
        <f t="shared" si="1"/>
        <v>-1.9940936863543754</v>
      </c>
      <c r="G17" s="28">
        <f>E17-I17</f>
        <v>-9.794093686354387</v>
      </c>
      <c r="H17" s="143">
        <v>98.1</v>
      </c>
      <c r="I17" s="144">
        <v>105.9</v>
      </c>
      <c r="J17" s="188">
        <v>50947</v>
      </c>
      <c r="K17" s="193">
        <f t="shared" si="5"/>
        <v>10</v>
      </c>
      <c r="L17" s="190">
        <v>481</v>
      </c>
      <c r="M17" s="163"/>
      <c r="N17" s="170">
        <v>489</v>
      </c>
      <c r="O17" s="115">
        <f t="shared" si="3"/>
        <v>2</v>
      </c>
    </row>
    <row r="18" spans="1:15" ht="15">
      <c r="A18" s="54" t="s">
        <v>16</v>
      </c>
      <c r="B18" s="16">
        <v>114028</v>
      </c>
      <c r="C18" s="26">
        <f t="shared" si="6"/>
        <v>119.30485367818618</v>
      </c>
      <c r="D18" s="134">
        <v>1051</v>
      </c>
      <c r="E18" s="26">
        <f t="shared" si="4"/>
        <v>108.49476688867745</v>
      </c>
      <c r="F18" s="27">
        <f t="shared" si="1"/>
        <v>1.2947668886774437</v>
      </c>
      <c r="G18" s="28">
        <f>E18-I18</f>
        <v>1.4947668886774466</v>
      </c>
      <c r="H18" s="143">
        <v>107.2</v>
      </c>
      <c r="I18" s="144">
        <v>107</v>
      </c>
      <c r="J18" s="188">
        <v>95577</v>
      </c>
      <c r="K18" s="193">
        <f t="shared" si="5"/>
        <v>158</v>
      </c>
      <c r="L18" s="190">
        <v>893</v>
      </c>
      <c r="M18" s="163"/>
      <c r="N18" s="170">
        <v>1051</v>
      </c>
      <c r="O18" s="115">
        <f t="shared" si="3"/>
        <v>0</v>
      </c>
    </row>
    <row r="19" spans="1:15" ht="15">
      <c r="A19" s="52" t="s">
        <v>43</v>
      </c>
      <c r="B19" s="16">
        <v>160702</v>
      </c>
      <c r="C19" s="26">
        <f t="shared" si="6"/>
        <v>99.04103341591785</v>
      </c>
      <c r="D19" s="134">
        <v>1604</v>
      </c>
      <c r="E19" s="26">
        <f t="shared" si="4"/>
        <v>100.18827930174564</v>
      </c>
      <c r="F19" s="27">
        <f t="shared" si="1"/>
        <v>0.7882793017456322</v>
      </c>
      <c r="G19" s="28">
        <f>I19-E19</f>
        <v>7.111720698254359</v>
      </c>
      <c r="H19" s="147">
        <v>99.4</v>
      </c>
      <c r="I19" s="144">
        <v>107.3</v>
      </c>
      <c r="J19" s="188">
        <v>162258</v>
      </c>
      <c r="K19" s="193">
        <f t="shared" si="5"/>
        <v>92</v>
      </c>
      <c r="L19" s="190">
        <v>1512</v>
      </c>
      <c r="M19" s="163"/>
      <c r="N19" s="170">
        <v>1604</v>
      </c>
      <c r="O19" s="115">
        <f t="shared" si="3"/>
        <v>0</v>
      </c>
    </row>
    <row r="20" spans="1:15" ht="15">
      <c r="A20" s="54" t="s">
        <v>84</v>
      </c>
      <c r="B20" s="16"/>
      <c r="C20" s="26">
        <f t="shared" si="6"/>
        <v>0</v>
      </c>
      <c r="D20" s="134"/>
      <c r="E20" s="26" t="e">
        <f t="shared" si="4"/>
        <v>#DIV/0!</v>
      </c>
      <c r="F20" s="27" t="e">
        <f t="shared" si="1"/>
        <v>#DIV/0!</v>
      </c>
      <c r="G20" s="28" t="e">
        <f>I20-E20</f>
        <v>#DIV/0!</v>
      </c>
      <c r="H20" s="143"/>
      <c r="I20" s="144">
        <v>83.7</v>
      </c>
      <c r="J20" s="188">
        <v>59200</v>
      </c>
      <c r="K20" s="193">
        <f t="shared" si="5"/>
        <v>-707</v>
      </c>
      <c r="L20" s="190">
        <v>707</v>
      </c>
      <c r="M20" s="163"/>
      <c r="N20" s="170"/>
      <c r="O20" s="115">
        <f t="shared" si="3"/>
        <v>0</v>
      </c>
    </row>
    <row r="21" spans="1:15" ht="15">
      <c r="A21" s="52" t="s">
        <v>17</v>
      </c>
      <c r="B21" s="135">
        <v>23865</v>
      </c>
      <c r="C21" s="26">
        <f t="shared" si="6"/>
        <v>95.46</v>
      </c>
      <c r="D21" s="134">
        <v>280</v>
      </c>
      <c r="E21" s="26">
        <f t="shared" si="4"/>
        <v>85.23214285714286</v>
      </c>
      <c r="F21" s="27">
        <f t="shared" si="1"/>
        <v>-4.6678571428571445</v>
      </c>
      <c r="G21" s="28">
        <f aca="true" t="shared" si="7" ref="G21:G26">E21-I21</f>
        <v>-4.067857142857136</v>
      </c>
      <c r="H21" s="143">
        <v>89.9</v>
      </c>
      <c r="I21" s="144">
        <v>89.3</v>
      </c>
      <c r="J21" s="188">
        <v>25000</v>
      </c>
      <c r="K21" s="193">
        <f t="shared" si="5"/>
        <v>0</v>
      </c>
      <c r="L21" s="190">
        <v>280</v>
      </c>
      <c r="M21" s="163"/>
      <c r="N21" s="170">
        <v>280</v>
      </c>
      <c r="O21" s="115">
        <f t="shared" si="3"/>
        <v>0</v>
      </c>
    </row>
    <row r="22" spans="1:15" ht="15.75" thickBot="1">
      <c r="A22" s="58" t="s">
        <v>76</v>
      </c>
      <c r="B22" s="132">
        <v>22100</v>
      </c>
      <c r="C22" s="29">
        <f t="shared" si="6"/>
        <v>87.52475247524752</v>
      </c>
      <c r="D22" s="133">
        <v>210</v>
      </c>
      <c r="E22" s="29">
        <f t="shared" si="4"/>
        <v>105.23809523809524</v>
      </c>
      <c r="F22" s="27">
        <f t="shared" si="1"/>
        <v>-1.8619047619047535</v>
      </c>
      <c r="G22" s="28">
        <f t="shared" si="7"/>
        <v>-14.961904761904762</v>
      </c>
      <c r="H22" s="148">
        <v>107.1</v>
      </c>
      <c r="I22" s="149">
        <v>120.2</v>
      </c>
      <c r="J22" s="189">
        <v>25250</v>
      </c>
      <c r="K22" s="193">
        <f t="shared" si="5"/>
        <v>0</v>
      </c>
      <c r="L22" s="192">
        <v>210</v>
      </c>
      <c r="M22" s="165"/>
      <c r="N22" s="170">
        <v>210</v>
      </c>
      <c r="O22" s="121">
        <f t="shared" si="3"/>
        <v>0</v>
      </c>
    </row>
    <row r="23" spans="1:15" ht="15.75" thickBot="1">
      <c r="A23" s="99" t="s">
        <v>19</v>
      </c>
      <c r="B23" s="31">
        <f>SUM(B6:B22)</f>
        <v>1797710</v>
      </c>
      <c r="C23" s="32">
        <f t="shared" si="6"/>
        <v>100.85533284262684</v>
      </c>
      <c r="D23" s="175">
        <f>SUM(D6:D22)</f>
        <v>16252</v>
      </c>
      <c r="E23" s="32">
        <f t="shared" si="4"/>
        <v>110.61469357617524</v>
      </c>
      <c r="F23" s="32">
        <f t="shared" si="1"/>
        <v>1.5146935761752474</v>
      </c>
      <c r="G23" s="33">
        <f t="shared" si="7"/>
        <v>3.214693576175236</v>
      </c>
      <c r="H23" s="150">
        <v>109.1</v>
      </c>
      <c r="I23" s="151">
        <v>107.4</v>
      </c>
      <c r="J23" s="152">
        <f>SUM(J6:J22)</f>
        <v>1782464</v>
      </c>
      <c r="K23" s="101">
        <f>D23-L23</f>
        <v>-347</v>
      </c>
      <c r="L23" s="166">
        <f>SUM(L6:L22)</f>
        <v>16599</v>
      </c>
      <c r="M23" s="163"/>
      <c r="N23" s="172">
        <f>SUM(N6:N22)</f>
        <v>16245</v>
      </c>
      <c r="O23" s="115">
        <f t="shared" si="3"/>
        <v>7</v>
      </c>
    </row>
    <row r="24" spans="1:15" ht="15">
      <c r="A24" s="56" t="s">
        <v>26</v>
      </c>
      <c r="B24" s="18">
        <v>51531</v>
      </c>
      <c r="C24" s="40">
        <f t="shared" si="6"/>
        <v>102.29885057471265</v>
      </c>
      <c r="D24" s="177">
        <v>579</v>
      </c>
      <c r="E24" s="41">
        <f t="shared" si="4"/>
        <v>89</v>
      </c>
      <c r="F24" s="41">
        <f t="shared" si="1"/>
        <v>0</v>
      </c>
      <c r="G24" s="41">
        <f t="shared" si="7"/>
        <v>2</v>
      </c>
      <c r="H24" s="155">
        <v>89</v>
      </c>
      <c r="I24" s="155">
        <v>87</v>
      </c>
      <c r="J24" s="156">
        <v>50373</v>
      </c>
      <c r="K24" s="79">
        <f>D24-L24</f>
        <v>0</v>
      </c>
      <c r="L24" s="168">
        <v>579</v>
      </c>
      <c r="M24" s="163"/>
      <c r="N24" s="170">
        <v>579</v>
      </c>
      <c r="O24" s="115">
        <f t="shared" si="3"/>
        <v>0</v>
      </c>
    </row>
    <row r="25" spans="1:15" ht="15.75" customHeight="1" thickBot="1">
      <c r="A25" s="136" t="s">
        <v>86</v>
      </c>
      <c r="B25" s="23">
        <v>37505</v>
      </c>
      <c r="C25" s="29">
        <f t="shared" si="6"/>
        <v>112.64792455097015</v>
      </c>
      <c r="D25" s="178">
        <v>364</v>
      </c>
      <c r="E25" s="42">
        <f t="shared" si="4"/>
        <v>103.03571428571429</v>
      </c>
      <c r="F25" s="27">
        <f t="shared" si="1"/>
        <v>1.5357142857142918</v>
      </c>
      <c r="G25" s="27">
        <f t="shared" si="7"/>
        <v>9.735714285714295</v>
      </c>
      <c r="H25" s="157">
        <v>101.5</v>
      </c>
      <c r="I25" s="157">
        <v>93.3</v>
      </c>
      <c r="J25" s="158">
        <v>33294</v>
      </c>
      <c r="K25" s="82">
        <f>D25-L25</f>
        <v>7</v>
      </c>
      <c r="L25" s="169">
        <v>357</v>
      </c>
      <c r="M25" s="163"/>
      <c r="N25" s="170">
        <v>364</v>
      </c>
      <c r="O25" s="115">
        <f t="shared" si="3"/>
        <v>0</v>
      </c>
    </row>
    <row r="26" spans="1:15" ht="15.75" thickBot="1">
      <c r="A26" s="43" t="s">
        <v>20</v>
      </c>
      <c r="B26" s="36">
        <f>SUM(B23:B25)</f>
        <v>1886746</v>
      </c>
      <c r="C26" s="44">
        <f t="shared" si="6"/>
        <v>101.10469200715278</v>
      </c>
      <c r="D26" s="161">
        <f>SUM(D23:D25)</f>
        <v>17195</v>
      </c>
      <c r="E26" s="32">
        <f t="shared" si="4"/>
        <v>109.72643210235533</v>
      </c>
      <c r="F26" s="44">
        <f t="shared" si="1"/>
        <v>1.5264321023553293</v>
      </c>
      <c r="G26" s="45">
        <f t="shared" si="7"/>
        <v>3.5264321023553293</v>
      </c>
      <c r="H26" s="159">
        <v>108.2</v>
      </c>
      <c r="I26" s="160">
        <v>106.2</v>
      </c>
      <c r="J26" s="161">
        <f>SUM(J23:J25)</f>
        <v>1866131</v>
      </c>
      <c r="K26" s="35">
        <f>D26-L26</f>
        <v>-340</v>
      </c>
      <c r="L26" s="161">
        <f>L23+L24+L25</f>
        <v>17535</v>
      </c>
      <c r="M26" s="163"/>
      <c r="N26" s="173">
        <f>SUM(N23:N25)</f>
        <v>17188</v>
      </c>
      <c r="O26" s="115">
        <f t="shared" si="3"/>
        <v>7</v>
      </c>
    </row>
    <row r="27" spans="1:12" ht="15">
      <c r="A27" s="46"/>
      <c r="B27" s="47" t="s">
        <v>25</v>
      </c>
      <c r="C27" s="46"/>
      <c r="D27" s="46"/>
      <c r="E27" s="46"/>
      <c r="F27" s="48"/>
      <c r="G27" s="46"/>
      <c r="H27" s="49"/>
      <c r="I27" s="48"/>
      <c r="J27" s="50"/>
      <c r="K27" s="48"/>
      <c r="L27" s="48"/>
    </row>
    <row r="28" spans="1:12" ht="15">
      <c r="A28" s="85" t="s">
        <v>65</v>
      </c>
      <c r="B28" s="46"/>
      <c r="C28" s="46"/>
      <c r="D28" s="20">
        <f>L26</f>
        <v>17535</v>
      </c>
      <c r="E28" s="86"/>
      <c r="F28" s="48"/>
      <c r="G28" s="46"/>
      <c r="H28" s="87"/>
      <c r="I28" s="46">
        <v>2017</v>
      </c>
      <c r="J28" s="48">
        <v>2017</v>
      </c>
      <c r="K28" s="48"/>
      <c r="L28" s="48">
        <v>2017</v>
      </c>
    </row>
    <row r="29" spans="1:12" ht="15">
      <c r="A29" s="88" t="s">
        <v>21</v>
      </c>
      <c r="B29" s="86"/>
      <c r="C29" s="86"/>
      <c r="D29" s="20">
        <f>N26</f>
        <v>17188</v>
      </c>
      <c r="E29" s="46"/>
      <c r="F29" s="89"/>
      <c r="G29" s="86"/>
      <c r="H29" s="87"/>
      <c r="I29" s="90"/>
      <c r="J29" s="90"/>
      <c r="K29" s="90"/>
      <c r="L29" s="90"/>
    </row>
    <row r="30" spans="1:12" ht="15">
      <c r="A30" s="91" t="s">
        <v>22</v>
      </c>
      <c r="B30" s="91"/>
      <c r="C30" s="91"/>
      <c r="D30" s="92"/>
      <c r="E30" s="86"/>
      <c r="F30" s="90"/>
      <c r="G30" s="86"/>
      <c r="H30" s="87"/>
      <c r="I30" s="90"/>
      <c r="J30" s="90"/>
      <c r="K30" s="90"/>
      <c r="L30" s="90"/>
    </row>
    <row r="31" spans="1:12" ht="15">
      <c r="A31" s="4" t="s">
        <v>23</v>
      </c>
      <c r="B31" s="93"/>
      <c r="C31" s="93"/>
      <c r="D31" s="94">
        <f>D26-D28</f>
        <v>-340</v>
      </c>
      <c r="E31" s="88"/>
      <c r="F31" s="88"/>
      <c r="G31" s="95"/>
      <c r="H31" s="96"/>
      <c r="I31" s="97"/>
      <c r="J31" s="95"/>
      <c r="K31" s="98"/>
      <c r="L31" s="98"/>
    </row>
    <row r="32" spans="1:12" ht="15">
      <c r="A32" s="4" t="s">
        <v>24</v>
      </c>
      <c r="B32" s="93"/>
      <c r="C32" s="93"/>
      <c r="D32" s="94">
        <f>D26-D29</f>
        <v>7</v>
      </c>
      <c r="E32" s="86"/>
      <c r="F32" s="98"/>
      <c r="G32" s="86"/>
      <c r="H32" s="87"/>
      <c r="I32" s="98" t="s">
        <v>35</v>
      </c>
      <c r="J32" s="98"/>
      <c r="K32" s="98"/>
      <c r="L32" s="98"/>
    </row>
  </sheetData>
  <sheetProtection/>
  <mergeCells count="14"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  <mergeCell ref="E3:E5"/>
    <mergeCell ref="H3:H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44.421875" style="0" customWidth="1"/>
    <col min="2" max="2" width="11.7109375" style="0" customWidth="1"/>
    <col min="3" max="3" width="12.7109375" style="0" customWidth="1"/>
    <col min="4" max="4" width="11.57421875" style="0" customWidth="1"/>
    <col min="9" max="9" width="12.28125" style="0" customWidth="1"/>
    <col min="10" max="10" width="14.28125" style="0" customWidth="1"/>
  </cols>
  <sheetData>
    <row r="1" spans="1:12" ht="15">
      <c r="A1" s="202" t="s">
        <v>115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</row>
    <row r="4" spans="1:15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199"/>
      <c r="L5" s="213"/>
      <c r="N5" s="142" t="s">
        <v>54</v>
      </c>
      <c r="O5" s="137" t="s">
        <v>61</v>
      </c>
    </row>
    <row r="6" spans="1:15" ht="15">
      <c r="A6" s="52" t="s">
        <v>7</v>
      </c>
      <c r="B6" s="16">
        <v>103190</v>
      </c>
      <c r="C6" s="26">
        <f aca="true" t="shared" si="0" ref="C6:C12">B6/J6*100</f>
        <v>91.48536269659733</v>
      </c>
      <c r="D6" s="134">
        <v>921</v>
      </c>
      <c r="E6" s="26">
        <f>B6/D6</f>
        <v>112.04125950054289</v>
      </c>
      <c r="F6" s="27">
        <f aca="true" t="shared" si="1" ref="F6:F26">E6-H6</f>
        <v>3.4412595005428983</v>
      </c>
      <c r="G6" s="28">
        <f aca="true" t="shared" si="2" ref="G6:G14">E6-I6</f>
        <v>-0.7587404994571045</v>
      </c>
      <c r="H6" s="143">
        <v>108.6</v>
      </c>
      <c r="I6" s="144">
        <v>112.8</v>
      </c>
      <c r="J6" s="188">
        <v>112794</v>
      </c>
      <c r="K6" s="193">
        <f>D6-L6</f>
        <v>-79</v>
      </c>
      <c r="L6" s="190">
        <v>1000</v>
      </c>
      <c r="M6" s="163"/>
      <c r="N6" s="170">
        <v>921</v>
      </c>
      <c r="O6" s="115">
        <f aca="true" t="shared" si="3" ref="O6:O26">D6-N6</f>
        <v>0</v>
      </c>
    </row>
    <row r="7" spans="1:15" ht="15">
      <c r="A7" s="52" t="s">
        <v>8</v>
      </c>
      <c r="B7" s="16">
        <v>117319</v>
      </c>
      <c r="C7" s="26">
        <f t="shared" si="0"/>
        <v>99.69238874584683</v>
      </c>
      <c r="D7" s="134">
        <v>1118</v>
      </c>
      <c r="E7" s="26">
        <f aca="true" t="shared" si="4" ref="E7:E26">B7/D7</f>
        <v>104.93649373881932</v>
      </c>
      <c r="F7" s="27">
        <f t="shared" si="1"/>
        <v>1.036493738819317</v>
      </c>
      <c r="G7" s="28">
        <f t="shared" si="2"/>
        <v>1.7364937388193198</v>
      </c>
      <c r="H7" s="143">
        <v>103.9</v>
      </c>
      <c r="I7" s="144">
        <v>103.2</v>
      </c>
      <c r="J7" s="188">
        <v>117681</v>
      </c>
      <c r="K7" s="193">
        <f aca="true" t="shared" si="5" ref="K7:K22">D7-L7</f>
        <v>-22</v>
      </c>
      <c r="L7" s="190">
        <v>1140</v>
      </c>
      <c r="M7" s="163"/>
      <c r="N7" s="170">
        <v>1118</v>
      </c>
      <c r="O7" s="115">
        <f t="shared" si="3"/>
        <v>0</v>
      </c>
    </row>
    <row r="8" spans="1:15" ht="15">
      <c r="A8" s="52" t="s">
        <v>9</v>
      </c>
      <c r="B8" s="16">
        <v>106522</v>
      </c>
      <c r="C8" s="26">
        <f t="shared" si="0"/>
        <v>98.08384667090228</v>
      </c>
      <c r="D8" s="134">
        <v>778</v>
      </c>
      <c r="E8" s="26">
        <f t="shared" si="4"/>
        <v>136.91773778920307</v>
      </c>
      <c r="F8" s="27">
        <f t="shared" si="1"/>
        <v>4.617737789203062</v>
      </c>
      <c r="G8" s="28">
        <f t="shared" si="2"/>
        <v>-2.682262210796921</v>
      </c>
      <c r="H8" s="143">
        <v>132.3</v>
      </c>
      <c r="I8" s="144">
        <v>139.6</v>
      </c>
      <c r="J8" s="188">
        <v>108603</v>
      </c>
      <c r="K8" s="193">
        <f t="shared" si="5"/>
        <v>0</v>
      </c>
      <c r="L8" s="190">
        <v>778</v>
      </c>
      <c r="M8" s="163"/>
      <c r="N8" s="170">
        <v>778</v>
      </c>
      <c r="O8" s="115">
        <f t="shared" si="3"/>
        <v>0</v>
      </c>
    </row>
    <row r="9" spans="1:15" ht="15">
      <c r="A9" s="52" t="s">
        <v>10</v>
      </c>
      <c r="B9" s="135">
        <v>104425</v>
      </c>
      <c r="C9" s="26">
        <f t="shared" si="0"/>
        <v>135.5024978913904</v>
      </c>
      <c r="D9" s="134">
        <v>1060</v>
      </c>
      <c r="E9" s="26">
        <f t="shared" si="4"/>
        <v>98.51415094339623</v>
      </c>
      <c r="F9" s="27">
        <f t="shared" si="1"/>
        <v>2.8141509433962284</v>
      </c>
      <c r="G9" s="28">
        <f t="shared" si="2"/>
        <v>25.51415094339623</v>
      </c>
      <c r="H9" s="145">
        <v>95.7</v>
      </c>
      <c r="I9" s="144">
        <v>73</v>
      </c>
      <c r="J9" s="188">
        <v>77065</v>
      </c>
      <c r="K9" s="193">
        <f t="shared" si="5"/>
        <v>5</v>
      </c>
      <c r="L9" s="190">
        <v>1055</v>
      </c>
      <c r="M9" s="163"/>
      <c r="N9" s="170">
        <v>1060</v>
      </c>
      <c r="O9" s="115">
        <f t="shared" si="3"/>
        <v>0</v>
      </c>
    </row>
    <row r="10" spans="1:15" ht="15">
      <c r="A10" s="52" t="s">
        <v>11</v>
      </c>
      <c r="B10" s="16">
        <v>155682</v>
      </c>
      <c r="C10" s="26">
        <f t="shared" si="0"/>
        <v>105.60654469972934</v>
      </c>
      <c r="D10" s="134">
        <v>1200</v>
      </c>
      <c r="E10" s="26">
        <f t="shared" si="4"/>
        <v>129.735</v>
      </c>
      <c r="F10" s="27">
        <f t="shared" si="1"/>
        <v>1.9350000000000165</v>
      </c>
      <c r="G10" s="28">
        <f t="shared" si="2"/>
        <v>6.9350000000000165</v>
      </c>
      <c r="H10" s="143">
        <v>127.8</v>
      </c>
      <c r="I10" s="144">
        <v>122.8</v>
      </c>
      <c r="J10" s="188">
        <v>147417</v>
      </c>
      <c r="K10" s="193">
        <f t="shared" si="5"/>
        <v>0</v>
      </c>
      <c r="L10" s="190">
        <v>1200</v>
      </c>
      <c r="M10" s="163"/>
      <c r="N10" s="170">
        <v>1200</v>
      </c>
      <c r="O10" s="115">
        <f t="shared" si="3"/>
        <v>0</v>
      </c>
    </row>
    <row r="11" spans="1:15" ht="15">
      <c r="A11" s="52" t="s">
        <v>41</v>
      </c>
      <c r="B11" s="16">
        <v>246643</v>
      </c>
      <c r="C11" s="26">
        <f>B11/J11*100</f>
        <v>99.36387588529622</v>
      </c>
      <c r="D11" s="134">
        <v>2173</v>
      </c>
      <c r="E11" s="26">
        <f t="shared" si="4"/>
        <v>113.50345144960883</v>
      </c>
      <c r="F11" s="27">
        <f t="shared" si="1"/>
        <v>0.3034514496088292</v>
      </c>
      <c r="G11" s="28">
        <f t="shared" si="2"/>
        <v>-2.296548550391165</v>
      </c>
      <c r="H11" s="143">
        <v>113.2</v>
      </c>
      <c r="I11" s="144">
        <v>115.8</v>
      </c>
      <c r="J11" s="188">
        <v>248222</v>
      </c>
      <c r="K11" s="193">
        <f t="shared" si="5"/>
        <v>30</v>
      </c>
      <c r="L11" s="190">
        <v>2143</v>
      </c>
      <c r="M11" s="163"/>
      <c r="N11" s="170">
        <v>2173</v>
      </c>
      <c r="O11" s="115">
        <f t="shared" si="3"/>
        <v>0</v>
      </c>
    </row>
    <row r="12" spans="1:15" ht="15">
      <c r="A12" s="52" t="s">
        <v>12</v>
      </c>
      <c r="B12" s="16">
        <v>47932</v>
      </c>
      <c r="C12" s="26">
        <f t="shared" si="0"/>
        <v>121.63321237343618</v>
      </c>
      <c r="D12" s="134">
        <v>420</v>
      </c>
      <c r="E12" s="26">
        <f t="shared" si="4"/>
        <v>114.12380952380953</v>
      </c>
      <c r="F12" s="27">
        <f t="shared" si="1"/>
        <v>2.8238095238095298</v>
      </c>
      <c r="G12" s="28">
        <f t="shared" si="2"/>
        <v>20.32380952380953</v>
      </c>
      <c r="H12" s="143">
        <v>111.3</v>
      </c>
      <c r="I12" s="144">
        <v>93.8</v>
      </c>
      <c r="J12" s="188">
        <v>39407</v>
      </c>
      <c r="K12" s="193">
        <f t="shared" si="5"/>
        <v>0</v>
      </c>
      <c r="L12" s="191">
        <v>420</v>
      </c>
      <c r="M12" s="164"/>
      <c r="N12" s="170">
        <v>420</v>
      </c>
      <c r="O12" s="115">
        <f t="shared" si="3"/>
        <v>0</v>
      </c>
    </row>
    <row r="13" spans="1:15" ht="15">
      <c r="A13" s="52" t="s">
        <v>13</v>
      </c>
      <c r="B13" s="16">
        <v>220885</v>
      </c>
      <c r="C13" s="26">
        <f>B13/J13*100</f>
        <v>108.49821204023893</v>
      </c>
      <c r="D13" s="134">
        <v>1756</v>
      </c>
      <c r="E13" s="26">
        <f t="shared" si="4"/>
        <v>125.78872437357631</v>
      </c>
      <c r="F13" s="27">
        <f t="shared" si="1"/>
        <v>-1.0112756264236822</v>
      </c>
      <c r="G13" s="28">
        <f t="shared" si="2"/>
        <v>7.388724373576309</v>
      </c>
      <c r="H13" s="143">
        <v>126.8</v>
      </c>
      <c r="I13" s="144">
        <v>118.4</v>
      </c>
      <c r="J13" s="188">
        <v>203584</v>
      </c>
      <c r="K13" s="193">
        <f t="shared" si="5"/>
        <v>36</v>
      </c>
      <c r="L13" s="190">
        <v>1720</v>
      </c>
      <c r="M13" s="163"/>
      <c r="N13" s="170">
        <v>1756</v>
      </c>
      <c r="O13" s="115">
        <f t="shared" si="3"/>
        <v>0</v>
      </c>
    </row>
    <row r="14" spans="1:15" ht="15">
      <c r="A14" s="52" t="s">
        <v>14</v>
      </c>
      <c r="B14" s="16">
        <v>195083</v>
      </c>
      <c r="C14" s="26">
        <f aca="true" t="shared" si="6" ref="C14:C26">B14/J14*100</f>
        <v>102.46816959408353</v>
      </c>
      <c r="D14" s="134">
        <v>1700</v>
      </c>
      <c r="E14" s="26">
        <f t="shared" si="4"/>
        <v>114.75470588235294</v>
      </c>
      <c r="F14" s="27">
        <f t="shared" si="1"/>
        <v>1.8547058823529312</v>
      </c>
      <c r="G14" s="28">
        <f t="shared" si="2"/>
        <v>0.054705882352934054</v>
      </c>
      <c r="H14" s="143">
        <v>112.9</v>
      </c>
      <c r="I14" s="144">
        <v>114.7</v>
      </c>
      <c r="J14" s="188">
        <v>190384</v>
      </c>
      <c r="K14" s="193">
        <f t="shared" si="5"/>
        <v>40</v>
      </c>
      <c r="L14" s="190">
        <v>1660</v>
      </c>
      <c r="M14" s="163"/>
      <c r="N14" s="170">
        <v>1700</v>
      </c>
      <c r="O14" s="115">
        <f t="shared" si="3"/>
        <v>0</v>
      </c>
    </row>
    <row r="15" spans="1:15" ht="15">
      <c r="A15" s="52" t="s">
        <v>38</v>
      </c>
      <c r="B15" s="16">
        <v>48841</v>
      </c>
      <c r="C15" s="26">
        <f t="shared" si="6"/>
        <v>100.13326226012794</v>
      </c>
      <c r="D15" s="134">
        <v>700</v>
      </c>
      <c r="E15" s="26">
        <f t="shared" si="4"/>
        <v>69.77285714285715</v>
      </c>
      <c r="F15" s="27">
        <f t="shared" si="1"/>
        <v>3.0728571428571456</v>
      </c>
      <c r="G15" s="28">
        <f>I15-E15</f>
        <v>9.827142857142846</v>
      </c>
      <c r="H15" s="143">
        <v>66.7</v>
      </c>
      <c r="I15" s="144">
        <v>79.6</v>
      </c>
      <c r="J15" s="188">
        <v>48776</v>
      </c>
      <c r="K15" s="193">
        <f t="shared" si="5"/>
        <v>87</v>
      </c>
      <c r="L15" s="190">
        <v>613</v>
      </c>
      <c r="M15" s="163"/>
      <c r="N15" s="170">
        <v>695</v>
      </c>
      <c r="O15" s="115">
        <f t="shared" si="3"/>
        <v>5</v>
      </c>
    </row>
    <row r="16" spans="1:15" ht="15">
      <c r="A16" s="52" t="s">
        <v>15</v>
      </c>
      <c r="B16" s="16">
        <v>102938</v>
      </c>
      <c r="C16" s="26">
        <f t="shared" si="6"/>
        <v>99.07220265249947</v>
      </c>
      <c r="D16" s="134">
        <v>795</v>
      </c>
      <c r="E16" s="26">
        <f t="shared" si="4"/>
        <v>129.4817610062893</v>
      </c>
      <c r="F16" s="27">
        <f t="shared" si="1"/>
        <v>0.6817610062892925</v>
      </c>
      <c r="G16" s="28">
        <f>E16-I16</f>
        <v>-2.218238993710685</v>
      </c>
      <c r="H16" s="143">
        <v>128.8</v>
      </c>
      <c r="I16" s="144">
        <v>131.7</v>
      </c>
      <c r="J16" s="188">
        <v>103902</v>
      </c>
      <c r="K16" s="193">
        <f t="shared" si="5"/>
        <v>6</v>
      </c>
      <c r="L16" s="190">
        <v>789</v>
      </c>
      <c r="M16" s="163"/>
      <c r="N16" s="170">
        <v>795</v>
      </c>
      <c r="O16" s="115">
        <f t="shared" si="3"/>
        <v>0</v>
      </c>
    </row>
    <row r="17" spans="1:15" ht="14.25" customHeight="1">
      <c r="A17" s="83" t="s">
        <v>45</v>
      </c>
      <c r="B17" s="135">
        <v>46319</v>
      </c>
      <c r="C17" s="26">
        <f t="shared" si="6"/>
        <v>90.91605001275835</v>
      </c>
      <c r="D17" s="134">
        <v>490</v>
      </c>
      <c r="E17" s="26">
        <f t="shared" si="4"/>
        <v>94.52857142857142</v>
      </c>
      <c r="F17" s="27">
        <f t="shared" si="1"/>
        <v>-1.5714285714285694</v>
      </c>
      <c r="G17" s="28">
        <f>E17-I17</f>
        <v>-11.37142857142858</v>
      </c>
      <c r="H17" s="143">
        <v>96.1</v>
      </c>
      <c r="I17" s="144">
        <v>105.9</v>
      </c>
      <c r="J17" s="188">
        <v>50947</v>
      </c>
      <c r="K17" s="193">
        <f t="shared" si="5"/>
        <v>9</v>
      </c>
      <c r="L17" s="190">
        <v>481</v>
      </c>
      <c r="M17" s="163"/>
      <c r="N17" s="170">
        <v>491</v>
      </c>
      <c r="O17" s="115">
        <f t="shared" si="3"/>
        <v>-1</v>
      </c>
    </row>
    <row r="18" spans="1:15" ht="15">
      <c r="A18" s="54" t="s">
        <v>16</v>
      </c>
      <c r="B18" s="16">
        <v>113130</v>
      </c>
      <c r="C18" s="26">
        <f t="shared" si="6"/>
        <v>118.36529709030414</v>
      </c>
      <c r="D18" s="134">
        <v>1051</v>
      </c>
      <c r="E18" s="26">
        <f t="shared" si="4"/>
        <v>107.64034253092294</v>
      </c>
      <c r="F18" s="27">
        <f t="shared" si="1"/>
        <v>-0.8596574690770638</v>
      </c>
      <c r="G18" s="28">
        <f>E18-I18</f>
        <v>0.6403425309229362</v>
      </c>
      <c r="H18" s="143">
        <v>108.5</v>
      </c>
      <c r="I18" s="144">
        <v>107</v>
      </c>
      <c r="J18" s="188">
        <v>95577</v>
      </c>
      <c r="K18" s="193">
        <f t="shared" si="5"/>
        <v>158</v>
      </c>
      <c r="L18" s="190">
        <v>893</v>
      </c>
      <c r="M18" s="163"/>
      <c r="N18" s="170">
        <v>1051</v>
      </c>
      <c r="O18" s="115">
        <f t="shared" si="3"/>
        <v>0</v>
      </c>
    </row>
    <row r="19" spans="1:15" ht="15">
      <c r="A19" s="52" t="s">
        <v>43</v>
      </c>
      <c r="B19" s="16">
        <v>161211</v>
      </c>
      <c r="C19" s="26">
        <f t="shared" si="6"/>
        <v>98.29279743431843</v>
      </c>
      <c r="D19" s="134">
        <v>1604</v>
      </c>
      <c r="E19" s="26">
        <f t="shared" si="4"/>
        <v>100.50561097256858</v>
      </c>
      <c r="F19" s="27">
        <f t="shared" si="1"/>
        <v>0.30561097256857295</v>
      </c>
      <c r="G19" s="28">
        <f>I19-E19</f>
        <v>7.994389027431424</v>
      </c>
      <c r="H19" s="147">
        <v>100.2</v>
      </c>
      <c r="I19" s="144">
        <v>108.5</v>
      </c>
      <c r="J19" s="188">
        <v>164011</v>
      </c>
      <c r="K19" s="193">
        <f t="shared" si="5"/>
        <v>92</v>
      </c>
      <c r="L19" s="190">
        <v>1512</v>
      </c>
      <c r="M19" s="163"/>
      <c r="N19" s="170">
        <v>1604</v>
      </c>
      <c r="O19" s="115">
        <f t="shared" si="3"/>
        <v>0</v>
      </c>
    </row>
    <row r="20" spans="1:15" ht="15">
      <c r="A20" s="54" t="s">
        <v>92</v>
      </c>
      <c r="B20" s="16"/>
      <c r="C20" s="26">
        <f t="shared" si="6"/>
        <v>0</v>
      </c>
      <c r="D20" s="134"/>
      <c r="E20" s="26" t="e">
        <f t="shared" si="4"/>
        <v>#DIV/0!</v>
      </c>
      <c r="F20" s="27" t="e">
        <f t="shared" si="1"/>
        <v>#DIV/0!</v>
      </c>
      <c r="G20" s="28" t="e">
        <f>I20-E20</f>
        <v>#DIV/0!</v>
      </c>
      <c r="H20" s="143"/>
      <c r="I20" s="144">
        <v>83.7</v>
      </c>
      <c r="J20" s="188">
        <v>59200</v>
      </c>
      <c r="K20" s="193">
        <f t="shared" si="5"/>
        <v>-707</v>
      </c>
      <c r="L20" s="190">
        <v>707</v>
      </c>
      <c r="M20" s="163"/>
      <c r="N20" s="170"/>
      <c r="O20" s="115">
        <f t="shared" si="3"/>
        <v>0</v>
      </c>
    </row>
    <row r="21" spans="1:15" ht="15">
      <c r="A21" s="52" t="s">
        <v>17</v>
      </c>
      <c r="B21" s="135">
        <v>24378</v>
      </c>
      <c r="C21" s="26">
        <f t="shared" si="6"/>
        <v>97.512</v>
      </c>
      <c r="D21" s="134">
        <v>280</v>
      </c>
      <c r="E21" s="26">
        <f t="shared" si="4"/>
        <v>87.06428571428572</v>
      </c>
      <c r="F21" s="27">
        <f t="shared" si="1"/>
        <v>-8.135714285714286</v>
      </c>
      <c r="G21" s="28">
        <f aca="true" t="shared" si="7" ref="G21:G26">E21-I21</f>
        <v>-2.2357142857142804</v>
      </c>
      <c r="H21" s="143">
        <v>95.2</v>
      </c>
      <c r="I21" s="144">
        <v>89.3</v>
      </c>
      <c r="J21" s="188">
        <v>25000</v>
      </c>
      <c r="K21" s="193">
        <f t="shared" si="5"/>
        <v>0</v>
      </c>
      <c r="L21" s="190">
        <v>280</v>
      </c>
      <c r="M21" s="163"/>
      <c r="N21" s="170">
        <v>280</v>
      </c>
      <c r="O21" s="115">
        <f t="shared" si="3"/>
        <v>0</v>
      </c>
    </row>
    <row r="22" spans="1:15" ht="15.75" thickBot="1">
      <c r="A22" s="58" t="s">
        <v>76</v>
      </c>
      <c r="B22" s="132">
        <v>22370</v>
      </c>
      <c r="C22" s="29">
        <f t="shared" si="6"/>
        <v>88.5940594059406</v>
      </c>
      <c r="D22" s="133">
        <v>210</v>
      </c>
      <c r="E22" s="29">
        <f t="shared" si="4"/>
        <v>106.52380952380952</v>
      </c>
      <c r="F22" s="27">
        <f t="shared" si="1"/>
        <v>1.3238095238095156</v>
      </c>
      <c r="G22" s="28">
        <f t="shared" si="7"/>
        <v>-13.676190476190484</v>
      </c>
      <c r="H22" s="148">
        <v>105.2</v>
      </c>
      <c r="I22" s="149">
        <v>120.2</v>
      </c>
      <c r="J22" s="189">
        <v>25250</v>
      </c>
      <c r="K22" s="193">
        <f t="shared" si="5"/>
        <v>0</v>
      </c>
      <c r="L22" s="192">
        <v>210</v>
      </c>
      <c r="M22" s="165"/>
      <c r="N22" s="170">
        <v>210</v>
      </c>
      <c r="O22" s="121">
        <f t="shared" si="3"/>
        <v>0</v>
      </c>
    </row>
    <row r="23" spans="1:15" ht="15.75" thickBot="1">
      <c r="A23" s="99" t="s">
        <v>19</v>
      </c>
      <c r="B23" s="31">
        <f>SUM(B6:B22)</f>
        <v>1816868</v>
      </c>
      <c r="C23" s="32">
        <f t="shared" si="6"/>
        <v>99.94762957828608</v>
      </c>
      <c r="D23" s="175">
        <f>SUM(D6:D22)</f>
        <v>16256</v>
      </c>
      <c r="E23" s="32">
        <f t="shared" si="4"/>
        <v>111.76599409448819</v>
      </c>
      <c r="F23" s="32">
        <f t="shared" si="1"/>
        <v>1.1659940944881981</v>
      </c>
      <c r="G23" s="33">
        <f t="shared" si="7"/>
        <v>2.2659940944881924</v>
      </c>
      <c r="H23" s="150">
        <v>110.6</v>
      </c>
      <c r="I23" s="151">
        <v>109.5</v>
      </c>
      <c r="J23" s="152">
        <f>SUM(J6:J22)</f>
        <v>1817820</v>
      </c>
      <c r="K23" s="101">
        <f>D23-L23</f>
        <v>-345</v>
      </c>
      <c r="L23" s="166">
        <f>SUM(L6:L22)</f>
        <v>16601</v>
      </c>
      <c r="M23" s="163"/>
      <c r="N23" s="172">
        <f>SUM(N6:N22)</f>
        <v>16252</v>
      </c>
      <c r="O23" s="115">
        <f t="shared" si="3"/>
        <v>4</v>
      </c>
    </row>
    <row r="24" spans="1:15" ht="15">
      <c r="A24" s="56" t="s">
        <v>26</v>
      </c>
      <c r="B24" s="18">
        <v>51531</v>
      </c>
      <c r="C24" s="40">
        <f t="shared" si="6"/>
        <v>102.29885057471265</v>
      </c>
      <c r="D24" s="177">
        <v>579</v>
      </c>
      <c r="E24" s="41">
        <f t="shared" si="4"/>
        <v>89</v>
      </c>
      <c r="F24" s="41">
        <f t="shared" si="1"/>
        <v>0</v>
      </c>
      <c r="G24" s="41">
        <f t="shared" si="7"/>
        <v>2</v>
      </c>
      <c r="H24" s="155">
        <v>89</v>
      </c>
      <c r="I24" s="155">
        <v>87</v>
      </c>
      <c r="J24" s="156">
        <v>50373</v>
      </c>
      <c r="K24" s="79">
        <f>D24-L24</f>
        <v>0</v>
      </c>
      <c r="L24" s="168">
        <v>579</v>
      </c>
      <c r="M24" s="163"/>
      <c r="N24" s="170">
        <v>579</v>
      </c>
      <c r="O24" s="115">
        <f t="shared" si="3"/>
        <v>0</v>
      </c>
    </row>
    <row r="25" spans="1:15" ht="15" customHeight="1" thickBot="1">
      <c r="A25" s="136" t="s">
        <v>86</v>
      </c>
      <c r="B25" s="23">
        <v>37920</v>
      </c>
      <c r="C25" s="29">
        <f t="shared" si="6"/>
        <v>114.95786091068938</v>
      </c>
      <c r="D25" s="178">
        <v>361</v>
      </c>
      <c r="E25" s="42">
        <f t="shared" si="4"/>
        <v>105.0415512465374</v>
      </c>
      <c r="F25" s="27">
        <f t="shared" si="1"/>
        <v>2.041551246537395</v>
      </c>
      <c r="G25" s="27">
        <f t="shared" si="7"/>
        <v>12.64155124653739</v>
      </c>
      <c r="H25" s="157">
        <v>103</v>
      </c>
      <c r="I25" s="157">
        <v>92.4</v>
      </c>
      <c r="J25" s="158">
        <v>32986</v>
      </c>
      <c r="K25" s="82">
        <f>D25-L25</f>
        <v>4</v>
      </c>
      <c r="L25" s="169">
        <v>357</v>
      </c>
      <c r="M25" s="163"/>
      <c r="N25" s="170">
        <v>364</v>
      </c>
      <c r="O25" s="115">
        <f t="shared" si="3"/>
        <v>-3</v>
      </c>
    </row>
    <row r="26" spans="1:15" ht="15.75" thickBot="1">
      <c r="A26" s="43" t="s">
        <v>20</v>
      </c>
      <c r="B26" s="36">
        <f>SUM(B23:B25)</f>
        <v>1906319</v>
      </c>
      <c r="C26" s="44">
        <f t="shared" si="6"/>
        <v>100.27035855119375</v>
      </c>
      <c r="D26" s="161">
        <f>SUM(D23:D25)</f>
        <v>17196</v>
      </c>
      <c r="E26" s="32">
        <f t="shared" si="4"/>
        <v>110.85828099558037</v>
      </c>
      <c r="F26" s="44">
        <f t="shared" si="1"/>
        <v>1.1582809955803697</v>
      </c>
      <c r="G26" s="45">
        <f t="shared" si="7"/>
        <v>4.65828099558037</v>
      </c>
      <c r="H26" s="159">
        <v>109.7</v>
      </c>
      <c r="I26" s="160">
        <v>106.2</v>
      </c>
      <c r="J26" s="161">
        <f>SUM(J23:J25)</f>
        <v>1901179</v>
      </c>
      <c r="K26" s="35">
        <f>D26-L26</f>
        <v>-341</v>
      </c>
      <c r="L26" s="161">
        <f>L23+L24+L25</f>
        <v>17537</v>
      </c>
      <c r="M26" s="163"/>
      <c r="N26" s="173">
        <f>SUM(N23:N25)</f>
        <v>17195</v>
      </c>
      <c r="O26" s="115">
        <f t="shared" si="3"/>
        <v>1</v>
      </c>
    </row>
    <row r="27" spans="1:12" ht="15">
      <c r="A27" s="46"/>
      <c r="B27" s="47" t="s">
        <v>25</v>
      </c>
      <c r="C27" s="46"/>
      <c r="D27" s="46"/>
      <c r="E27" s="46"/>
      <c r="F27" s="48"/>
      <c r="G27" s="46"/>
      <c r="H27" s="49"/>
      <c r="I27" s="48"/>
      <c r="J27" s="50"/>
      <c r="K27" s="48"/>
      <c r="L27" s="48"/>
    </row>
    <row r="28" spans="1:12" ht="15">
      <c r="A28" s="85" t="s">
        <v>65</v>
      </c>
      <c r="B28" s="46"/>
      <c r="C28" s="46"/>
      <c r="D28" s="20">
        <f>L26</f>
        <v>17537</v>
      </c>
      <c r="E28" s="86"/>
      <c r="F28" s="48"/>
      <c r="G28" s="46"/>
      <c r="H28" s="87"/>
      <c r="I28" s="46">
        <v>2017</v>
      </c>
      <c r="J28" s="48">
        <v>2017</v>
      </c>
      <c r="K28" s="48"/>
      <c r="L28" s="48">
        <v>2017</v>
      </c>
    </row>
    <row r="29" spans="1:12" ht="15">
      <c r="A29" s="88" t="s">
        <v>21</v>
      </c>
      <c r="B29" s="86"/>
      <c r="C29" s="86"/>
      <c r="D29" s="20">
        <f>N26</f>
        <v>17195</v>
      </c>
      <c r="E29" s="46"/>
      <c r="F29" s="89"/>
      <c r="G29" s="86"/>
      <c r="H29" s="87"/>
      <c r="I29" s="90"/>
      <c r="J29" s="90"/>
      <c r="K29" s="90"/>
      <c r="L29" s="90"/>
    </row>
    <row r="30" spans="1:12" ht="15">
      <c r="A30" s="91" t="s">
        <v>22</v>
      </c>
      <c r="B30" s="91"/>
      <c r="C30" s="91"/>
      <c r="D30" s="92"/>
      <c r="E30" s="86"/>
      <c r="F30" s="90"/>
      <c r="G30" s="86"/>
      <c r="H30" s="87"/>
      <c r="I30" s="90"/>
      <c r="J30" s="90"/>
      <c r="K30" s="90"/>
      <c r="L30" s="90"/>
    </row>
    <row r="31" spans="1:12" ht="15">
      <c r="A31" s="4" t="s">
        <v>23</v>
      </c>
      <c r="B31" s="93"/>
      <c r="C31" s="93"/>
      <c r="D31" s="94">
        <f>D26-D28</f>
        <v>-341</v>
      </c>
      <c r="E31" s="88"/>
      <c r="F31" s="88"/>
      <c r="G31" s="95"/>
      <c r="H31" s="96"/>
      <c r="I31" s="97"/>
      <c r="J31" s="95"/>
      <c r="K31" s="98"/>
      <c r="L31" s="98"/>
    </row>
    <row r="32" spans="1:12" ht="15">
      <c r="A32" s="4" t="s">
        <v>24</v>
      </c>
      <c r="B32" s="93"/>
      <c r="C32" s="93"/>
      <c r="D32" s="94">
        <f>D26-D29</f>
        <v>1</v>
      </c>
      <c r="E32" s="86"/>
      <c r="F32" s="98"/>
      <c r="G32" s="86"/>
      <c r="H32" s="87"/>
      <c r="I32" s="98" t="s">
        <v>35</v>
      </c>
      <c r="J32" s="98"/>
      <c r="K32" s="98"/>
      <c r="L32" s="98"/>
    </row>
  </sheetData>
  <sheetProtection/>
  <mergeCells count="14"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  <mergeCell ref="E3:E5"/>
    <mergeCell ref="H3:H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42.00390625" style="0" customWidth="1"/>
    <col min="2" max="2" width="11.140625" style="0" customWidth="1"/>
    <col min="10" max="10" width="12.421875" style="0" customWidth="1"/>
    <col min="11" max="11" width="13.00390625" style="0" customWidth="1"/>
  </cols>
  <sheetData>
    <row r="1" spans="1:12" ht="15">
      <c r="A1" s="202" t="s">
        <v>119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</row>
    <row r="4" spans="1:15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199"/>
      <c r="L5" s="213"/>
      <c r="N5" s="142" t="s">
        <v>54</v>
      </c>
      <c r="O5" s="137" t="s">
        <v>61</v>
      </c>
    </row>
    <row r="6" spans="1:15" ht="15">
      <c r="A6" s="52" t="s">
        <v>7</v>
      </c>
      <c r="B6" s="16">
        <v>104659</v>
      </c>
      <c r="C6" s="26">
        <f aca="true" t="shared" si="0" ref="C6:C12">B6/J6*100</f>
        <v>95.55805120338921</v>
      </c>
      <c r="D6" s="134">
        <v>921</v>
      </c>
      <c r="E6" s="26">
        <f>B6/D6</f>
        <v>113.63626492942454</v>
      </c>
      <c r="F6" s="27">
        <f aca="true" t="shared" si="1" ref="F6:F26">E6-H6</f>
        <v>1.6362649294245415</v>
      </c>
      <c r="G6" s="28">
        <f aca="true" t="shared" si="2" ref="G6:G14">E6-I6</f>
        <v>4.1362649294245415</v>
      </c>
      <c r="H6" s="143">
        <v>112</v>
      </c>
      <c r="I6" s="144">
        <v>109.5</v>
      </c>
      <c r="J6" s="188">
        <v>109524</v>
      </c>
      <c r="K6" s="193">
        <f>D6-L6</f>
        <v>-79</v>
      </c>
      <c r="L6" s="190">
        <v>1000</v>
      </c>
      <c r="M6" s="163"/>
      <c r="N6" s="170">
        <v>921</v>
      </c>
      <c r="O6" s="115">
        <f aca="true" t="shared" si="3" ref="O6:O26">D6-N6</f>
        <v>0</v>
      </c>
    </row>
    <row r="7" spans="1:15" ht="15">
      <c r="A7" s="52" t="s">
        <v>8</v>
      </c>
      <c r="B7" s="16">
        <v>119741</v>
      </c>
      <c r="C7" s="26">
        <f t="shared" si="0"/>
        <v>103.39435281927294</v>
      </c>
      <c r="D7" s="134">
        <v>1105</v>
      </c>
      <c r="E7" s="26">
        <f aca="true" t="shared" si="4" ref="E7:E26">B7/D7</f>
        <v>108.36289592760181</v>
      </c>
      <c r="F7" s="27">
        <f t="shared" si="1"/>
        <v>3.4628959276018065</v>
      </c>
      <c r="G7" s="28">
        <f t="shared" si="2"/>
        <v>6.4628959276018065</v>
      </c>
      <c r="H7" s="143">
        <v>104.9</v>
      </c>
      <c r="I7" s="144">
        <v>101.9</v>
      </c>
      <c r="J7" s="188">
        <v>115810</v>
      </c>
      <c r="K7" s="193">
        <f aca="true" t="shared" si="5" ref="K7:K22">D7-L7</f>
        <v>-31</v>
      </c>
      <c r="L7" s="190">
        <v>1136</v>
      </c>
      <c r="M7" s="163"/>
      <c r="N7" s="170">
        <v>1118</v>
      </c>
      <c r="O7" s="115">
        <f t="shared" si="3"/>
        <v>-13</v>
      </c>
    </row>
    <row r="8" spans="1:15" ht="15">
      <c r="A8" s="52" t="s">
        <v>9</v>
      </c>
      <c r="B8" s="16">
        <v>108675</v>
      </c>
      <c r="C8" s="26">
        <f t="shared" si="0"/>
        <v>101.79564997470916</v>
      </c>
      <c r="D8" s="134">
        <v>778</v>
      </c>
      <c r="E8" s="26">
        <f t="shared" si="4"/>
        <v>139.68508997429305</v>
      </c>
      <c r="F8" s="27">
        <f t="shared" si="1"/>
        <v>2.7850899742930437</v>
      </c>
      <c r="G8" s="28">
        <f t="shared" si="2"/>
        <v>2.4850899742930608</v>
      </c>
      <c r="H8" s="143">
        <v>136.9</v>
      </c>
      <c r="I8" s="144">
        <v>137.2</v>
      </c>
      <c r="J8" s="188">
        <v>106758</v>
      </c>
      <c r="K8" s="193">
        <f t="shared" si="5"/>
        <v>0</v>
      </c>
      <c r="L8" s="190">
        <v>778</v>
      </c>
      <c r="M8" s="163"/>
      <c r="N8" s="170">
        <v>778</v>
      </c>
      <c r="O8" s="115">
        <f t="shared" si="3"/>
        <v>0</v>
      </c>
    </row>
    <row r="9" spans="1:15" ht="15">
      <c r="A9" s="52" t="s">
        <v>10</v>
      </c>
      <c r="B9" s="135">
        <v>104565</v>
      </c>
      <c r="C9" s="26">
        <f t="shared" si="0"/>
        <v>131.1324303987961</v>
      </c>
      <c r="D9" s="134">
        <v>1060</v>
      </c>
      <c r="E9" s="26">
        <f t="shared" si="4"/>
        <v>98.64622641509433</v>
      </c>
      <c r="F9" s="27">
        <f t="shared" si="1"/>
        <v>0.14622641509433265</v>
      </c>
      <c r="G9" s="28">
        <f t="shared" si="2"/>
        <v>23.04622641509434</v>
      </c>
      <c r="H9" s="145">
        <v>98.5</v>
      </c>
      <c r="I9" s="144">
        <v>75.6</v>
      </c>
      <c r="J9" s="188">
        <v>79740</v>
      </c>
      <c r="K9" s="193">
        <f t="shared" si="5"/>
        <v>5</v>
      </c>
      <c r="L9" s="190">
        <v>1055</v>
      </c>
      <c r="M9" s="163"/>
      <c r="N9" s="170">
        <v>1060</v>
      </c>
      <c r="O9" s="115">
        <f t="shared" si="3"/>
        <v>0</v>
      </c>
    </row>
    <row r="10" spans="1:15" ht="15">
      <c r="A10" s="52" t="s">
        <v>11</v>
      </c>
      <c r="B10" s="16">
        <v>153760</v>
      </c>
      <c r="C10" s="26">
        <f t="shared" si="0"/>
        <v>108.27787753952325</v>
      </c>
      <c r="D10" s="134">
        <v>1200</v>
      </c>
      <c r="E10" s="26">
        <f t="shared" si="4"/>
        <v>128.13333333333333</v>
      </c>
      <c r="F10" s="27">
        <f t="shared" si="1"/>
        <v>-1.5666666666666629</v>
      </c>
      <c r="G10" s="28">
        <f t="shared" si="2"/>
        <v>9.833333333333329</v>
      </c>
      <c r="H10" s="143">
        <v>129.7</v>
      </c>
      <c r="I10" s="144">
        <v>118.3</v>
      </c>
      <c r="J10" s="188">
        <v>142005</v>
      </c>
      <c r="K10" s="193">
        <f t="shared" si="5"/>
        <v>0</v>
      </c>
      <c r="L10" s="190">
        <v>1200</v>
      </c>
      <c r="M10" s="163"/>
      <c r="N10" s="170">
        <v>1200</v>
      </c>
      <c r="O10" s="115">
        <f t="shared" si="3"/>
        <v>0</v>
      </c>
    </row>
    <row r="11" spans="1:15" ht="15">
      <c r="A11" s="52" t="s">
        <v>41</v>
      </c>
      <c r="B11" s="16">
        <v>248093</v>
      </c>
      <c r="C11" s="26">
        <f>B11/J11*100</f>
        <v>101.46247500173813</v>
      </c>
      <c r="D11" s="134">
        <v>2166</v>
      </c>
      <c r="E11" s="26">
        <f t="shared" si="4"/>
        <v>114.53970452446907</v>
      </c>
      <c r="F11" s="27">
        <f t="shared" si="1"/>
        <v>1.039704524469073</v>
      </c>
      <c r="G11" s="28">
        <f t="shared" si="2"/>
        <v>1.1397045244690673</v>
      </c>
      <c r="H11" s="143">
        <v>113.5</v>
      </c>
      <c r="I11" s="144">
        <v>113.4</v>
      </c>
      <c r="J11" s="188">
        <v>244517</v>
      </c>
      <c r="K11" s="193">
        <f t="shared" si="5"/>
        <v>10</v>
      </c>
      <c r="L11" s="190">
        <v>2156</v>
      </c>
      <c r="M11" s="163"/>
      <c r="N11" s="170">
        <v>2173</v>
      </c>
      <c r="O11" s="115">
        <f t="shared" si="3"/>
        <v>-7</v>
      </c>
    </row>
    <row r="12" spans="1:15" ht="15">
      <c r="A12" s="52" t="s">
        <v>12</v>
      </c>
      <c r="B12" s="16">
        <v>48537</v>
      </c>
      <c r="C12" s="26">
        <f t="shared" si="0"/>
        <v>124.0055185100023</v>
      </c>
      <c r="D12" s="134">
        <v>420</v>
      </c>
      <c r="E12" s="26">
        <f t="shared" si="4"/>
        <v>115.56428571428572</v>
      </c>
      <c r="F12" s="27">
        <f t="shared" si="1"/>
        <v>1.4642857142857224</v>
      </c>
      <c r="G12" s="28">
        <f t="shared" si="2"/>
        <v>22.364285714285714</v>
      </c>
      <c r="H12" s="143">
        <v>114.1</v>
      </c>
      <c r="I12" s="144">
        <v>93.2</v>
      </c>
      <c r="J12" s="188">
        <v>39141</v>
      </c>
      <c r="K12" s="193">
        <f t="shared" si="5"/>
        <v>0</v>
      </c>
      <c r="L12" s="191">
        <v>420</v>
      </c>
      <c r="M12" s="164"/>
      <c r="N12" s="170">
        <v>420</v>
      </c>
      <c r="O12" s="115">
        <f t="shared" si="3"/>
        <v>0</v>
      </c>
    </row>
    <row r="13" spans="1:15" ht="15">
      <c r="A13" s="52" t="s">
        <v>13</v>
      </c>
      <c r="B13" s="16">
        <v>222000</v>
      </c>
      <c r="C13" s="26">
        <f>B13/J13*100</f>
        <v>109.72662254536107</v>
      </c>
      <c r="D13" s="134">
        <v>1761</v>
      </c>
      <c r="E13" s="26">
        <f t="shared" si="4"/>
        <v>126.06473594548552</v>
      </c>
      <c r="F13" s="27">
        <f t="shared" si="1"/>
        <v>0.26473594548552626</v>
      </c>
      <c r="G13" s="28">
        <f t="shared" si="2"/>
        <v>8.264735945485526</v>
      </c>
      <c r="H13" s="143">
        <v>125.8</v>
      </c>
      <c r="I13" s="144">
        <v>117.8</v>
      </c>
      <c r="J13" s="188">
        <v>202321</v>
      </c>
      <c r="K13" s="193">
        <f t="shared" si="5"/>
        <v>44</v>
      </c>
      <c r="L13" s="190">
        <v>1717</v>
      </c>
      <c r="M13" s="163"/>
      <c r="N13" s="170">
        <v>1756</v>
      </c>
      <c r="O13" s="115">
        <f t="shared" si="3"/>
        <v>5</v>
      </c>
    </row>
    <row r="14" spans="1:15" ht="15">
      <c r="A14" s="52" t="s">
        <v>14</v>
      </c>
      <c r="B14" s="16">
        <v>194713</v>
      </c>
      <c r="C14" s="26">
        <f aca="true" t="shared" si="6" ref="C14:C26">B14/J14*100</f>
        <v>104.80442657451815</v>
      </c>
      <c r="D14" s="134">
        <v>1700</v>
      </c>
      <c r="E14" s="26">
        <f t="shared" si="4"/>
        <v>114.5370588235294</v>
      </c>
      <c r="F14" s="27">
        <f t="shared" si="1"/>
        <v>-0.2629411764705907</v>
      </c>
      <c r="G14" s="28">
        <f t="shared" si="2"/>
        <v>2.637058823529401</v>
      </c>
      <c r="H14" s="143">
        <v>114.8</v>
      </c>
      <c r="I14" s="144">
        <v>111.9</v>
      </c>
      <c r="J14" s="188">
        <v>185787</v>
      </c>
      <c r="K14" s="193">
        <f t="shared" si="5"/>
        <v>40</v>
      </c>
      <c r="L14" s="190">
        <v>1660</v>
      </c>
      <c r="M14" s="163"/>
      <c r="N14" s="170">
        <v>1700</v>
      </c>
      <c r="O14" s="115">
        <f t="shared" si="3"/>
        <v>0</v>
      </c>
    </row>
    <row r="15" spans="1:15" ht="15">
      <c r="A15" s="52" t="s">
        <v>38</v>
      </c>
      <c r="B15" s="16">
        <v>48841</v>
      </c>
      <c r="C15" s="26">
        <f t="shared" si="6"/>
        <v>101.16197183098592</v>
      </c>
      <c r="D15" s="134">
        <v>700</v>
      </c>
      <c r="E15" s="26">
        <f t="shared" si="4"/>
        <v>69.77285714285715</v>
      </c>
      <c r="F15" s="27">
        <f t="shared" si="1"/>
        <v>-0.027142857142848698</v>
      </c>
      <c r="G15" s="28">
        <f>I15-E15</f>
        <v>9.727142857142852</v>
      </c>
      <c r="H15" s="143">
        <v>69.8</v>
      </c>
      <c r="I15" s="144">
        <v>79.5</v>
      </c>
      <c r="J15" s="188">
        <v>48280</v>
      </c>
      <c r="K15" s="193">
        <f t="shared" si="5"/>
        <v>93</v>
      </c>
      <c r="L15" s="190">
        <v>607</v>
      </c>
      <c r="M15" s="163"/>
      <c r="N15" s="170">
        <v>700</v>
      </c>
      <c r="O15" s="115">
        <f t="shared" si="3"/>
        <v>0</v>
      </c>
    </row>
    <row r="16" spans="1:15" ht="15">
      <c r="A16" s="52" t="s">
        <v>15</v>
      </c>
      <c r="B16" s="16">
        <v>103406</v>
      </c>
      <c r="C16" s="26">
        <f t="shared" si="6"/>
        <v>101.49883685548542</v>
      </c>
      <c r="D16" s="134">
        <v>795</v>
      </c>
      <c r="E16" s="26">
        <f t="shared" si="4"/>
        <v>130.07044025157234</v>
      </c>
      <c r="F16" s="27">
        <f t="shared" si="1"/>
        <v>0.5704402515723359</v>
      </c>
      <c r="G16" s="28">
        <f>E16-I16</f>
        <v>0.9704402515723416</v>
      </c>
      <c r="H16" s="143">
        <v>129.5</v>
      </c>
      <c r="I16" s="144">
        <v>129.1</v>
      </c>
      <c r="J16" s="188">
        <v>101879</v>
      </c>
      <c r="K16" s="193">
        <f t="shared" si="5"/>
        <v>6</v>
      </c>
      <c r="L16" s="190">
        <v>789</v>
      </c>
      <c r="M16" s="163"/>
      <c r="N16" s="170">
        <v>795</v>
      </c>
      <c r="O16" s="115">
        <f t="shared" si="3"/>
        <v>0</v>
      </c>
    </row>
    <row r="17" spans="1:15" ht="15.75" customHeight="1">
      <c r="A17" s="83" t="s">
        <v>45</v>
      </c>
      <c r="B17" s="135">
        <v>47766</v>
      </c>
      <c r="C17" s="26">
        <f t="shared" si="6"/>
        <v>96.52817072184948</v>
      </c>
      <c r="D17" s="134">
        <v>487</v>
      </c>
      <c r="E17" s="26">
        <f t="shared" si="4"/>
        <v>98.08213552361396</v>
      </c>
      <c r="F17" s="27">
        <f t="shared" si="1"/>
        <v>3.5821355236139567</v>
      </c>
      <c r="G17" s="28">
        <f>E17-I17</f>
        <v>-4.417864476386043</v>
      </c>
      <c r="H17" s="143">
        <v>94.5</v>
      </c>
      <c r="I17" s="144">
        <v>102.5</v>
      </c>
      <c r="J17" s="188">
        <v>49484</v>
      </c>
      <c r="K17" s="193">
        <f t="shared" si="5"/>
        <v>4</v>
      </c>
      <c r="L17" s="190">
        <v>483</v>
      </c>
      <c r="M17" s="163"/>
      <c r="N17" s="170">
        <v>490</v>
      </c>
      <c r="O17" s="115">
        <f t="shared" si="3"/>
        <v>-3</v>
      </c>
    </row>
    <row r="18" spans="1:15" ht="15">
      <c r="A18" s="54" t="s">
        <v>16</v>
      </c>
      <c r="B18" s="16">
        <v>114490</v>
      </c>
      <c r="C18" s="26">
        <f t="shared" si="6"/>
        <v>119.02360927737523</v>
      </c>
      <c r="D18" s="134">
        <v>1060</v>
      </c>
      <c r="E18" s="26">
        <f t="shared" si="4"/>
        <v>108.00943396226415</v>
      </c>
      <c r="F18" s="27">
        <f t="shared" si="1"/>
        <v>0.40943396226415985</v>
      </c>
      <c r="G18" s="28">
        <f>E18-I18</f>
        <v>-1.6905660377358487</v>
      </c>
      <c r="H18" s="143">
        <v>107.6</v>
      </c>
      <c r="I18" s="144">
        <v>109.7</v>
      </c>
      <c r="J18" s="188">
        <v>96191</v>
      </c>
      <c r="K18" s="193">
        <f t="shared" si="5"/>
        <v>183</v>
      </c>
      <c r="L18" s="190">
        <v>877</v>
      </c>
      <c r="M18" s="163"/>
      <c r="N18" s="170">
        <v>1051</v>
      </c>
      <c r="O18" s="115">
        <f t="shared" si="3"/>
        <v>9</v>
      </c>
    </row>
    <row r="19" spans="1:15" ht="15">
      <c r="A19" s="52" t="s">
        <v>43</v>
      </c>
      <c r="B19" s="16">
        <v>168182</v>
      </c>
      <c r="C19" s="26">
        <f t="shared" si="6"/>
        <v>104.00415566425696</v>
      </c>
      <c r="D19" s="134">
        <v>1613</v>
      </c>
      <c r="E19" s="26">
        <f t="shared" si="4"/>
        <v>104.2665840049597</v>
      </c>
      <c r="F19" s="27">
        <f t="shared" si="1"/>
        <v>3.7665840049596966</v>
      </c>
      <c r="G19" s="28">
        <f>I19-E19</f>
        <v>1.3334159950402977</v>
      </c>
      <c r="H19" s="147">
        <v>100.5</v>
      </c>
      <c r="I19" s="144">
        <v>105.6</v>
      </c>
      <c r="J19" s="188">
        <v>161707</v>
      </c>
      <c r="K19" s="193">
        <f t="shared" si="5"/>
        <v>81</v>
      </c>
      <c r="L19" s="190">
        <v>1532</v>
      </c>
      <c r="M19" s="163"/>
      <c r="N19" s="170">
        <v>1604</v>
      </c>
      <c r="O19" s="115">
        <f t="shared" si="3"/>
        <v>9</v>
      </c>
    </row>
    <row r="20" spans="1:15" ht="15">
      <c r="A20" s="54" t="s">
        <v>92</v>
      </c>
      <c r="B20" s="16"/>
      <c r="C20" s="26">
        <f t="shared" si="6"/>
        <v>0</v>
      </c>
      <c r="D20" s="134"/>
      <c r="E20" s="26" t="e">
        <f t="shared" si="4"/>
        <v>#DIV/0!</v>
      </c>
      <c r="F20" s="27" t="e">
        <f t="shared" si="1"/>
        <v>#DIV/0!</v>
      </c>
      <c r="G20" s="28" t="e">
        <f>I20-E20</f>
        <v>#DIV/0!</v>
      </c>
      <c r="H20" s="143"/>
      <c r="I20" s="144">
        <v>83.7</v>
      </c>
      <c r="J20" s="188">
        <v>59200</v>
      </c>
      <c r="K20" s="193">
        <f t="shared" si="5"/>
        <v>-707</v>
      </c>
      <c r="L20" s="190">
        <v>707</v>
      </c>
      <c r="M20" s="163"/>
      <c r="N20" s="170"/>
      <c r="O20" s="115">
        <f t="shared" si="3"/>
        <v>0</v>
      </c>
    </row>
    <row r="21" spans="1:15" ht="15">
      <c r="A21" s="52" t="s">
        <v>17</v>
      </c>
      <c r="B21" s="135">
        <v>24647</v>
      </c>
      <c r="C21" s="26">
        <f t="shared" si="6"/>
        <v>98.588</v>
      </c>
      <c r="D21" s="134">
        <v>280</v>
      </c>
      <c r="E21" s="26">
        <f t="shared" si="4"/>
        <v>88.025</v>
      </c>
      <c r="F21" s="27">
        <f t="shared" si="1"/>
        <v>0.9250000000000114</v>
      </c>
      <c r="G21" s="28">
        <f aca="true" t="shared" si="7" ref="G21:G26">E21-I21</f>
        <v>-1.2749999999999915</v>
      </c>
      <c r="H21" s="143">
        <v>87.1</v>
      </c>
      <c r="I21" s="144">
        <v>89.3</v>
      </c>
      <c r="J21" s="188">
        <v>25000</v>
      </c>
      <c r="K21" s="193">
        <f t="shared" si="5"/>
        <v>0</v>
      </c>
      <c r="L21" s="190">
        <v>280</v>
      </c>
      <c r="M21" s="163"/>
      <c r="N21" s="170">
        <v>280</v>
      </c>
      <c r="O21" s="115">
        <f t="shared" si="3"/>
        <v>0</v>
      </c>
    </row>
    <row r="22" spans="1:15" ht="15.75" thickBot="1">
      <c r="A22" s="58" t="s">
        <v>76</v>
      </c>
      <c r="B22" s="132">
        <v>22010</v>
      </c>
      <c r="C22" s="29">
        <f t="shared" si="6"/>
        <v>87.16831683168317</v>
      </c>
      <c r="D22" s="133">
        <v>210</v>
      </c>
      <c r="E22" s="29">
        <f t="shared" si="4"/>
        <v>104.80952380952381</v>
      </c>
      <c r="F22" s="27">
        <f t="shared" si="1"/>
        <v>-1.6904761904761898</v>
      </c>
      <c r="G22" s="28">
        <f t="shared" si="7"/>
        <v>-15.390476190476193</v>
      </c>
      <c r="H22" s="148">
        <v>106.5</v>
      </c>
      <c r="I22" s="149">
        <v>120.2</v>
      </c>
      <c r="J22" s="189">
        <v>25250</v>
      </c>
      <c r="K22" s="193">
        <f t="shared" si="5"/>
        <v>0</v>
      </c>
      <c r="L22" s="192">
        <v>210</v>
      </c>
      <c r="M22" s="165"/>
      <c r="N22" s="170">
        <v>210</v>
      </c>
      <c r="O22" s="121">
        <f t="shared" si="3"/>
        <v>0</v>
      </c>
    </row>
    <row r="23" spans="1:15" ht="15.75" thickBot="1">
      <c r="A23" s="99" t="s">
        <v>19</v>
      </c>
      <c r="B23" s="31">
        <f>SUM(B6:B22)</f>
        <v>1834085</v>
      </c>
      <c r="C23" s="32">
        <f t="shared" si="6"/>
        <v>102.31457876128114</v>
      </c>
      <c r="D23" s="175">
        <f>SUM(D6:D22)</f>
        <v>16256</v>
      </c>
      <c r="E23" s="32">
        <f t="shared" si="4"/>
        <v>112.82511072834646</v>
      </c>
      <c r="F23" s="32">
        <f t="shared" si="1"/>
        <v>1.025110728346462</v>
      </c>
      <c r="G23" s="33">
        <f t="shared" si="7"/>
        <v>4.9251107283464535</v>
      </c>
      <c r="H23" s="150">
        <v>111.8</v>
      </c>
      <c r="I23" s="151">
        <v>107.9</v>
      </c>
      <c r="J23" s="152">
        <f>SUM(J6:J22)</f>
        <v>1792594</v>
      </c>
      <c r="K23" s="101">
        <f>D23-L23</f>
        <v>-351</v>
      </c>
      <c r="L23" s="166">
        <f>SUM(L6:L22)</f>
        <v>16607</v>
      </c>
      <c r="M23" s="163"/>
      <c r="N23" s="172">
        <f>SUM(N6:N22)</f>
        <v>16256</v>
      </c>
      <c r="O23" s="115">
        <f t="shared" si="3"/>
        <v>0</v>
      </c>
    </row>
    <row r="24" spans="1:15" ht="15">
      <c r="A24" s="56" t="s">
        <v>26</v>
      </c>
      <c r="B24" s="18">
        <v>51242</v>
      </c>
      <c r="C24" s="40">
        <f t="shared" si="6"/>
        <v>101.72513052627399</v>
      </c>
      <c r="D24" s="177">
        <v>579</v>
      </c>
      <c r="E24" s="41">
        <f t="shared" si="4"/>
        <v>88.50086355785838</v>
      </c>
      <c r="F24" s="41">
        <f t="shared" si="1"/>
        <v>-0.49913644214161934</v>
      </c>
      <c r="G24" s="41">
        <f t="shared" si="7"/>
        <v>1.5008635578583807</v>
      </c>
      <c r="H24" s="155">
        <v>89</v>
      </c>
      <c r="I24" s="155">
        <v>87</v>
      </c>
      <c r="J24" s="156">
        <v>50373</v>
      </c>
      <c r="K24" s="79">
        <f>D24-L24</f>
        <v>0</v>
      </c>
      <c r="L24" s="168">
        <v>579</v>
      </c>
      <c r="M24" s="163"/>
      <c r="N24" s="170">
        <v>579</v>
      </c>
      <c r="O24" s="115">
        <f t="shared" si="3"/>
        <v>0</v>
      </c>
    </row>
    <row r="25" spans="1:15" ht="16.5" customHeight="1" thickBot="1">
      <c r="A25" s="136" t="s">
        <v>86</v>
      </c>
      <c r="B25" s="23">
        <v>35634</v>
      </c>
      <c r="C25" s="29">
        <f t="shared" si="6"/>
        <v>108.95248578242524</v>
      </c>
      <c r="D25" s="178">
        <v>357</v>
      </c>
      <c r="E25" s="42">
        <f t="shared" si="4"/>
        <v>99.81512605042016</v>
      </c>
      <c r="F25" s="27">
        <f t="shared" si="1"/>
        <v>-5.184873949579838</v>
      </c>
      <c r="G25" s="27">
        <f t="shared" si="7"/>
        <v>9.915126050420156</v>
      </c>
      <c r="H25" s="157">
        <v>105</v>
      </c>
      <c r="I25" s="157">
        <v>89.9</v>
      </c>
      <c r="J25" s="158">
        <v>32706</v>
      </c>
      <c r="K25" s="82">
        <f>D25-L25</f>
        <v>-7</v>
      </c>
      <c r="L25" s="169">
        <v>364</v>
      </c>
      <c r="M25" s="163"/>
      <c r="N25" s="170">
        <v>361</v>
      </c>
      <c r="O25" s="115">
        <f t="shared" si="3"/>
        <v>-4</v>
      </c>
    </row>
    <row r="26" spans="1:15" ht="15.75" thickBot="1">
      <c r="A26" s="43" t="s">
        <v>20</v>
      </c>
      <c r="B26" s="36">
        <f>SUM(B23:B25)</f>
        <v>1920961</v>
      </c>
      <c r="C26" s="44">
        <f t="shared" si="6"/>
        <v>102.41449335785076</v>
      </c>
      <c r="D26" s="161">
        <f>SUM(D23:D25)</f>
        <v>17192</v>
      </c>
      <c r="E26" s="32">
        <f t="shared" si="4"/>
        <v>111.73574918566776</v>
      </c>
      <c r="F26" s="44">
        <f t="shared" si="1"/>
        <v>0.8357491856677512</v>
      </c>
      <c r="G26" s="45">
        <f t="shared" si="7"/>
        <v>5.535749185667754</v>
      </c>
      <c r="H26" s="159">
        <v>110.9</v>
      </c>
      <c r="I26" s="160">
        <v>106.2</v>
      </c>
      <c r="J26" s="161">
        <f>SUM(J23:J25)</f>
        <v>1875673</v>
      </c>
      <c r="K26" s="35">
        <f>D26-L26</f>
        <v>-358</v>
      </c>
      <c r="L26" s="161">
        <f>L23+L24+L25</f>
        <v>17550</v>
      </c>
      <c r="M26" s="163"/>
      <c r="N26" s="173">
        <f>SUM(N23:N25)</f>
        <v>17196</v>
      </c>
      <c r="O26" s="115">
        <f t="shared" si="3"/>
        <v>-4</v>
      </c>
    </row>
    <row r="27" spans="1:12" ht="15">
      <c r="A27" s="46"/>
      <c r="B27" s="47" t="s">
        <v>25</v>
      </c>
      <c r="C27" s="46"/>
      <c r="D27" s="46"/>
      <c r="E27" s="46"/>
      <c r="F27" s="48"/>
      <c r="G27" s="46"/>
      <c r="H27" s="49"/>
      <c r="I27" s="48"/>
      <c r="J27" s="50"/>
      <c r="K27" s="48"/>
      <c r="L27" s="48"/>
    </row>
    <row r="28" spans="1:12" ht="15">
      <c r="A28" s="85" t="s">
        <v>65</v>
      </c>
      <c r="B28" s="46"/>
      <c r="C28" s="46"/>
      <c r="D28" s="20">
        <f>L26</f>
        <v>17550</v>
      </c>
      <c r="E28" s="86"/>
      <c r="F28" s="48"/>
      <c r="G28" s="46"/>
      <c r="H28" s="87"/>
      <c r="I28" s="46">
        <v>2017</v>
      </c>
      <c r="J28" s="48">
        <v>2017</v>
      </c>
      <c r="K28" s="48"/>
      <c r="L28" s="48">
        <v>2017</v>
      </c>
    </row>
    <row r="29" spans="1:12" ht="15">
      <c r="A29" s="88" t="s">
        <v>21</v>
      </c>
      <c r="B29" s="86"/>
      <c r="C29" s="86"/>
      <c r="D29" s="20">
        <f>N26</f>
        <v>17196</v>
      </c>
      <c r="E29" s="46"/>
      <c r="F29" s="89"/>
      <c r="G29" s="86"/>
      <c r="H29" s="87"/>
      <c r="I29" s="90"/>
      <c r="J29" s="90"/>
      <c r="K29" s="90"/>
      <c r="L29" s="90"/>
    </row>
    <row r="30" spans="1:12" ht="15">
      <c r="A30" s="91" t="s">
        <v>22</v>
      </c>
      <c r="B30" s="91"/>
      <c r="C30" s="91"/>
      <c r="D30" s="92"/>
      <c r="E30" s="86"/>
      <c r="F30" s="90"/>
      <c r="G30" s="86"/>
      <c r="H30" s="87"/>
      <c r="I30" s="90"/>
      <c r="J30" s="90"/>
      <c r="K30" s="90"/>
      <c r="L30" s="90"/>
    </row>
    <row r="31" spans="1:12" ht="15">
      <c r="A31" s="4" t="s">
        <v>23</v>
      </c>
      <c r="B31" s="93"/>
      <c r="C31" s="93"/>
      <c r="D31" s="94">
        <f>D26-D28</f>
        <v>-358</v>
      </c>
      <c r="E31" s="88"/>
      <c r="F31" s="88"/>
      <c r="G31" s="95"/>
      <c r="H31" s="96"/>
      <c r="I31" s="97"/>
      <c r="J31" s="95"/>
      <c r="K31" s="98"/>
      <c r="L31" s="98"/>
    </row>
    <row r="32" spans="1:12" ht="15">
      <c r="A32" s="4" t="s">
        <v>24</v>
      </c>
      <c r="B32" s="93"/>
      <c r="C32" s="93"/>
      <c r="D32" s="94">
        <f>D26-D29</f>
        <v>-4</v>
      </c>
      <c r="E32" s="86"/>
      <c r="F32" s="98"/>
      <c r="G32" s="86"/>
      <c r="H32" s="87"/>
      <c r="I32" s="98" t="s">
        <v>35</v>
      </c>
      <c r="J32" s="98"/>
      <c r="K32" s="98"/>
      <c r="L32" s="98"/>
    </row>
  </sheetData>
  <sheetProtection/>
  <mergeCells count="14">
    <mergeCell ref="N4:O4"/>
    <mergeCell ref="A1:L2"/>
    <mergeCell ref="A3:A5"/>
    <mergeCell ref="B3:B5"/>
    <mergeCell ref="C3:C5"/>
    <mergeCell ref="D3:D5"/>
    <mergeCell ref="E3:E5"/>
    <mergeCell ref="H3:H5"/>
    <mergeCell ref="I3:I5"/>
    <mergeCell ref="J3:J5"/>
    <mergeCell ref="K3:K5"/>
    <mergeCell ref="L3:L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H35" sqref="H35"/>
    </sheetView>
  </sheetViews>
  <sheetFormatPr defaultColWidth="9.140625" defaultRowHeight="15"/>
  <cols>
    <col min="1" max="1" width="38.140625" style="0" customWidth="1"/>
    <col min="2" max="2" width="12.140625" style="0" customWidth="1"/>
    <col min="3" max="3" width="10.00390625" style="0" customWidth="1"/>
    <col min="5" max="5" width="9.8515625" style="0" customWidth="1"/>
    <col min="6" max="6" width="10.7109375" style="0" customWidth="1"/>
    <col min="7" max="7" width="11.28125" style="0" customWidth="1"/>
    <col min="8" max="8" width="10.421875" style="0" customWidth="1"/>
    <col min="9" max="9" width="12.57421875" style="0" customWidth="1"/>
    <col min="10" max="10" width="10.7109375" style="0" customWidth="1"/>
    <col min="12" max="12" width="10.28125" style="0" customWidth="1"/>
  </cols>
  <sheetData>
    <row r="1" spans="1:12" ht="15">
      <c r="A1" s="202" t="s">
        <v>51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24" customHeight="1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197" t="s">
        <v>1</v>
      </c>
      <c r="C3" s="201" t="s">
        <v>28</v>
      </c>
      <c r="D3" s="197" t="s">
        <v>2</v>
      </c>
      <c r="E3" s="201" t="s">
        <v>3</v>
      </c>
      <c r="F3" s="24" t="s">
        <v>4</v>
      </c>
      <c r="G3" s="25" t="s">
        <v>5</v>
      </c>
      <c r="H3" s="197" t="s">
        <v>32</v>
      </c>
      <c r="I3" s="201" t="s">
        <v>30</v>
      </c>
      <c r="J3" s="197" t="s">
        <v>29</v>
      </c>
      <c r="K3" s="201" t="s">
        <v>44</v>
      </c>
      <c r="L3" s="197" t="s">
        <v>36</v>
      </c>
    </row>
    <row r="4" spans="1:12" ht="15">
      <c r="A4" s="199"/>
      <c r="B4" s="199"/>
      <c r="C4" s="199"/>
      <c r="D4" s="199"/>
      <c r="E4" s="199"/>
      <c r="F4" s="197" t="s">
        <v>6</v>
      </c>
      <c r="G4" s="197" t="s">
        <v>33</v>
      </c>
      <c r="H4" s="199"/>
      <c r="I4" s="199"/>
      <c r="J4" s="199"/>
      <c r="K4" s="199"/>
      <c r="L4" s="199"/>
    </row>
    <row r="5" spans="1:12" ht="42" customHeight="1" thickBot="1">
      <c r="A5" s="198"/>
      <c r="B5" s="200"/>
      <c r="C5" s="198"/>
      <c r="D5" s="200"/>
      <c r="E5" s="198"/>
      <c r="F5" s="200"/>
      <c r="G5" s="198"/>
      <c r="H5" s="200"/>
      <c r="I5" s="200"/>
      <c r="J5" s="200"/>
      <c r="K5" s="200"/>
      <c r="L5" s="200"/>
    </row>
    <row r="6" spans="1:12" ht="15.75" thickBot="1">
      <c r="A6" s="51" t="s">
        <v>7</v>
      </c>
      <c r="B6" s="16">
        <v>113870</v>
      </c>
      <c r="C6" s="26">
        <f aca="true" t="shared" si="0" ref="C6:C30">B6/J6*100</f>
        <v>107.75184995931035</v>
      </c>
      <c r="D6" s="59">
        <v>1000</v>
      </c>
      <c r="E6" s="26">
        <f aca="true" t="shared" si="1" ref="E6:E30">B6/D6</f>
        <v>113.87</v>
      </c>
      <c r="F6" s="27">
        <f aca="true" t="shared" si="2" ref="F6:F30">E6-H6</f>
        <v>2.1700000000000017</v>
      </c>
      <c r="G6" s="28">
        <f aca="true" t="shared" si="3" ref="G6:G16">E6-I6</f>
        <v>8.170000000000002</v>
      </c>
      <c r="H6" s="65">
        <v>111.7</v>
      </c>
      <c r="I6" s="66">
        <v>105.7</v>
      </c>
      <c r="J6" s="59">
        <v>105678</v>
      </c>
      <c r="K6" s="67">
        <f aca="true" t="shared" si="4" ref="K6:K30">D6-L6</f>
        <v>0</v>
      </c>
      <c r="L6" s="68">
        <v>1000</v>
      </c>
    </row>
    <row r="7" spans="1:12" ht="15.75" thickBot="1">
      <c r="A7" s="51" t="s">
        <v>8</v>
      </c>
      <c r="B7" s="16">
        <v>108558</v>
      </c>
      <c r="C7" s="26">
        <f t="shared" si="0"/>
        <v>104.85858898075884</v>
      </c>
      <c r="D7" s="59">
        <v>1143</v>
      </c>
      <c r="E7" s="26">
        <f t="shared" si="1"/>
        <v>94.97637795275591</v>
      </c>
      <c r="F7" s="27">
        <f t="shared" si="2"/>
        <v>1.0763779527559052</v>
      </c>
      <c r="G7" s="28">
        <f t="shared" si="3"/>
        <v>5.476377952755911</v>
      </c>
      <c r="H7" s="65">
        <v>93.9</v>
      </c>
      <c r="I7" s="66">
        <v>89.5</v>
      </c>
      <c r="J7" s="59">
        <v>103528</v>
      </c>
      <c r="K7" s="67">
        <f t="shared" si="4"/>
        <v>-14</v>
      </c>
      <c r="L7" s="68">
        <v>1157</v>
      </c>
    </row>
    <row r="8" spans="1:12" ht="15.75" thickBot="1">
      <c r="A8" s="51" t="s">
        <v>9</v>
      </c>
      <c r="B8" s="16">
        <v>118900</v>
      </c>
      <c r="C8" s="26">
        <f t="shared" si="0"/>
        <v>114.05275779376498</v>
      </c>
      <c r="D8" s="59">
        <v>778</v>
      </c>
      <c r="E8" s="26">
        <f t="shared" si="1"/>
        <v>152.82776349614397</v>
      </c>
      <c r="F8" s="27">
        <f t="shared" si="2"/>
        <v>2.0277634961439617</v>
      </c>
      <c r="G8" s="28">
        <f t="shared" si="3"/>
        <v>18.827763496143973</v>
      </c>
      <c r="H8" s="65">
        <v>150.8</v>
      </c>
      <c r="I8" s="66">
        <v>134</v>
      </c>
      <c r="J8" s="59">
        <v>104250</v>
      </c>
      <c r="K8" s="67">
        <f t="shared" si="4"/>
        <v>0</v>
      </c>
      <c r="L8" s="68">
        <v>778</v>
      </c>
    </row>
    <row r="9" spans="1:12" ht="15.75" thickBot="1">
      <c r="A9" s="51" t="s">
        <v>10</v>
      </c>
      <c r="B9" s="16">
        <v>103530</v>
      </c>
      <c r="C9" s="26">
        <f t="shared" si="0"/>
        <v>129.31551336497625</v>
      </c>
      <c r="D9" s="59">
        <v>1085</v>
      </c>
      <c r="E9" s="26">
        <f t="shared" si="1"/>
        <v>95.41935483870968</v>
      </c>
      <c r="F9" s="27">
        <f t="shared" si="2"/>
        <v>0.4193548387096797</v>
      </c>
      <c r="G9" s="28">
        <f t="shared" si="3"/>
        <v>20.819354838709685</v>
      </c>
      <c r="H9" s="69">
        <v>95</v>
      </c>
      <c r="I9" s="66">
        <v>74.6</v>
      </c>
      <c r="J9" s="59">
        <v>80060</v>
      </c>
      <c r="K9" s="67">
        <f t="shared" si="4"/>
        <v>12</v>
      </c>
      <c r="L9" s="68">
        <v>1073</v>
      </c>
    </row>
    <row r="10" spans="1:12" ht="15.75" thickBot="1">
      <c r="A10" s="105" t="s">
        <v>40</v>
      </c>
      <c r="B10" s="16">
        <v>0</v>
      </c>
      <c r="C10" s="26">
        <f t="shared" si="0"/>
        <v>0</v>
      </c>
      <c r="D10" s="60">
        <v>0</v>
      </c>
      <c r="E10" s="26" t="e">
        <f t="shared" si="1"/>
        <v>#DIV/0!</v>
      </c>
      <c r="F10" s="27" t="e">
        <f t="shared" si="2"/>
        <v>#DIV/0!</v>
      </c>
      <c r="G10" s="28" t="e">
        <f t="shared" si="3"/>
        <v>#DIV/0!</v>
      </c>
      <c r="H10" s="70" t="e">
        <v>#DIV/0!</v>
      </c>
      <c r="I10" s="66">
        <v>34.8</v>
      </c>
      <c r="J10" s="59">
        <v>5046</v>
      </c>
      <c r="K10" s="67">
        <f t="shared" si="4"/>
        <v>-145</v>
      </c>
      <c r="L10" s="68">
        <v>145</v>
      </c>
    </row>
    <row r="11" spans="1:12" ht="15.75" thickBot="1">
      <c r="A11" s="105" t="s">
        <v>39</v>
      </c>
      <c r="B11" s="16">
        <v>0</v>
      </c>
      <c r="C11" s="26">
        <f t="shared" si="0"/>
        <v>0</v>
      </c>
      <c r="D11" s="59">
        <v>0</v>
      </c>
      <c r="E11" s="26" t="e">
        <f t="shared" si="1"/>
        <v>#DIV/0!</v>
      </c>
      <c r="F11" s="27" t="e">
        <f t="shared" si="2"/>
        <v>#DIV/0!</v>
      </c>
      <c r="G11" s="28" t="e">
        <f t="shared" si="3"/>
        <v>#DIV/0!</v>
      </c>
      <c r="H11" s="71" t="e">
        <v>#DIV/0!</v>
      </c>
      <c r="I11" s="66">
        <v>105</v>
      </c>
      <c r="J11" s="59">
        <v>152259</v>
      </c>
      <c r="K11" s="67">
        <f t="shared" si="4"/>
        <v>-1450</v>
      </c>
      <c r="L11" s="68">
        <v>1450</v>
      </c>
    </row>
    <row r="12" spans="1:12" ht="15.75" thickBot="1">
      <c r="A12" s="51" t="s">
        <v>11</v>
      </c>
      <c r="B12" s="16">
        <v>132079</v>
      </c>
      <c r="C12" s="26">
        <f t="shared" si="0"/>
        <v>98.36748069203327</v>
      </c>
      <c r="D12" s="59">
        <v>1200</v>
      </c>
      <c r="E12" s="26">
        <f t="shared" si="1"/>
        <v>110.06583333333333</v>
      </c>
      <c r="F12" s="27">
        <f t="shared" si="2"/>
        <v>1.465833333333336</v>
      </c>
      <c r="G12" s="28">
        <f t="shared" si="3"/>
        <v>-1.8341666666666754</v>
      </c>
      <c r="H12" s="65">
        <v>108.6</v>
      </c>
      <c r="I12" s="66">
        <v>111.9</v>
      </c>
      <c r="J12" s="59">
        <v>134271</v>
      </c>
      <c r="K12" s="67">
        <f t="shared" si="4"/>
        <v>0</v>
      </c>
      <c r="L12" s="68">
        <v>1200</v>
      </c>
    </row>
    <row r="13" spans="1:12" ht="15.75" thickBot="1">
      <c r="A13" s="51" t="s">
        <v>41</v>
      </c>
      <c r="B13" s="16">
        <v>235645</v>
      </c>
      <c r="C13" s="26">
        <f t="shared" si="0"/>
        <v>103.80333992625907</v>
      </c>
      <c r="D13" s="59">
        <v>2148</v>
      </c>
      <c r="E13" s="26">
        <f t="shared" si="1"/>
        <v>109.70437616387338</v>
      </c>
      <c r="F13" s="27">
        <f t="shared" si="2"/>
        <v>4.804376163873371</v>
      </c>
      <c r="G13" s="28">
        <f t="shared" si="3"/>
        <v>-0.295623836126623</v>
      </c>
      <c r="H13" s="65">
        <v>104.9</v>
      </c>
      <c r="I13" s="66">
        <v>110</v>
      </c>
      <c r="J13" s="59">
        <v>227011</v>
      </c>
      <c r="K13" s="67">
        <f t="shared" si="4"/>
        <v>84</v>
      </c>
      <c r="L13" s="68">
        <v>2064</v>
      </c>
    </row>
    <row r="14" spans="1:12" s="11" customFormat="1" ht="15.75" thickBot="1">
      <c r="A14" s="51" t="s">
        <v>12</v>
      </c>
      <c r="B14" s="16">
        <v>46037</v>
      </c>
      <c r="C14" s="26">
        <f t="shared" si="0"/>
        <v>110.71377038141503</v>
      </c>
      <c r="D14" s="59">
        <v>420</v>
      </c>
      <c r="E14" s="26">
        <f t="shared" si="1"/>
        <v>109.61190476190477</v>
      </c>
      <c r="F14" s="27">
        <f t="shared" si="2"/>
        <v>9.111904761904768</v>
      </c>
      <c r="G14" s="28">
        <f t="shared" si="3"/>
        <v>10.611904761904768</v>
      </c>
      <c r="H14" s="65">
        <v>100.5</v>
      </c>
      <c r="I14" s="66">
        <v>99</v>
      </c>
      <c r="J14" s="59">
        <v>41582</v>
      </c>
      <c r="K14" s="72">
        <f t="shared" si="4"/>
        <v>0</v>
      </c>
      <c r="L14" s="59">
        <v>420</v>
      </c>
    </row>
    <row r="15" spans="1:12" ht="15.75" thickBot="1">
      <c r="A15" s="51" t="s">
        <v>13</v>
      </c>
      <c r="B15" s="16">
        <v>213539</v>
      </c>
      <c r="C15" s="26">
        <f t="shared" si="0"/>
        <v>105.24450709223355</v>
      </c>
      <c r="D15" s="59">
        <v>1730</v>
      </c>
      <c r="E15" s="26">
        <f t="shared" si="1"/>
        <v>123.43294797687861</v>
      </c>
      <c r="F15" s="27">
        <f t="shared" si="2"/>
        <v>0.532947976878603</v>
      </c>
      <c r="G15" s="28">
        <f t="shared" si="3"/>
        <v>5.432947976878609</v>
      </c>
      <c r="H15" s="65">
        <v>122.9</v>
      </c>
      <c r="I15" s="66">
        <v>118</v>
      </c>
      <c r="J15" s="59">
        <v>202898</v>
      </c>
      <c r="K15" s="67">
        <f t="shared" si="4"/>
        <v>10</v>
      </c>
      <c r="L15" s="68">
        <v>1720</v>
      </c>
    </row>
    <row r="16" spans="1:12" ht="15.75" thickBot="1">
      <c r="A16" s="51" t="s">
        <v>14</v>
      </c>
      <c r="B16" s="16">
        <v>181580</v>
      </c>
      <c r="C16" s="26">
        <f t="shared" si="0"/>
        <v>105.33582392593195</v>
      </c>
      <c r="D16" s="59">
        <v>1663</v>
      </c>
      <c r="E16" s="26">
        <f t="shared" si="1"/>
        <v>109.1882140709561</v>
      </c>
      <c r="F16" s="27">
        <f t="shared" si="2"/>
        <v>0.8882140709561099</v>
      </c>
      <c r="G16" s="28">
        <f t="shared" si="3"/>
        <v>2.0882140709561128</v>
      </c>
      <c r="H16" s="65">
        <v>108.3</v>
      </c>
      <c r="I16" s="66">
        <v>107.1</v>
      </c>
      <c r="J16" s="59">
        <v>172382</v>
      </c>
      <c r="K16" s="67">
        <f t="shared" si="4"/>
        <v>53</v>
      </c>
      <c r="L16" s="68">
        <v>1610</v>
      </c>
    </row>
    <row r="17" spans="1:12" ht="15.75" thickBot="1">
      <c r="A17" s="52" t="s">
        <v>38</v>
      </c>
      <c r="B17" s="16">
        <v>44534</v>
      </c>
      <c r="C17" s="26" t="e">
        <f t="shared" si="0"/>
        <v>#DIV/0!</v>
      </c>
      <c r="D17" s="59">
        <v>625</v>
      </c>
      <c r="E17" s="26">
        <f t="shared" si="1"/>
        <v>71.2544</v>
      </c>
      <c r="F17" s="27">
        <f t="shared" si="2"/>
        <v>-0.0455999999999932</v>
      </c>
      <c r="G17" s="28">
        <v>0</v>
      </c>
      <c r="H17" s="65">
        <v>71.3</v>
      </c>
      <c r="I17" s="66">
        <v>0</v>
      </c>
      <c r="J17" s="59">
        <v>0</v>
      </c>
      <c r="K17" s="67">
        <f t="shared" si="4"/>
        <v>625</v>
      </c>
      <c r="L17" s="68">
        <v>0</v>
      </c>
    </row>
    <row r="18" spans="1:12" ht="15.75" thickBot="1">
      <c r="A18" s="51" t="s">
        <v>15</v>
      </c>
      <c r="B18" s="16">
        <v>97441</v>
      </c>
      <c r="C18" s="26">
        <f t="shared" si="0"/>
        <v>100.32328806614021</v>
      </c>
      <c r="D18" s="59">
        <v>789</v>
      </c>
      <c r="E18" s="26">
        <f t="shared" si="1"/>
        <v>123.49936628643853</v>
      </c>
      <c r="F18" s="27">
        <f t="shared" si="2"/>
        <v>-0.50063371356147</v>
      </c>
      <c r="G18" s="28">
        <f>E18-I18</f>
        <v>1.2993662864385271</v>
      </c>
      <c r="H18" s="65">
        <v>124</v>
      </c>
      <c r="I18" s="66">
        <v>122.2</v>
      </c>
      <c r="J18" s="59">
        <v>97127</v>
      </c>
      <c r="K18" s="67">
        <f t="shared" si="4"/>
        <v>-6</v>
      </c>
      <c r="L18" s="68">
        <v>795</v>
      </c>
    </row>
    <row r="19" spans="1:12" ht="15.75" customHeight="1" thickBot="1">
      <c r="A19" s="83" t="s">
        <v>45</v>
      </c>
      <c r="B19" s="16">
        <v>55421</v>
      </c>
      <c r="C19" s="26">
        <f t="shared" si="0"/>
        <v>94.5186322162531</v>
      </c>
      <c r="D19" s="59">
        <v>488</v>
      </c>
      <c r="E19" s="26">
        <f t="shared" si="1"/>
        <v>113.56762295081967</v>
      </c>
      <c r="F19" s="27">
        <f t="shared" si="2"/>
        <v>-0.03237704918032591</v>
      </c>
      <c r="G19" s="28">
        <f>E19-I19</f>
        <v>-3.2323770491803288</v>
      </c>
      <c r="H19" s="65">
        <v>113.6</v>
      </c>
      <c r="I19" s="66">
        <v>116.8</v>
      </c>
      <c r="J19" s="59">
        <v>58635</v>
      </c>
      <c r="K19" s="67">
        <f t="shared" si="4"/>
        <v>-14</v>
      </c>
      <c r="L19" s="68">
        <v>502</v>
      </c>
    </row>
    <row r="20" spans="1:12" ht="15.75" thickBot="1">
      <c r="A20" s="53" t="s">
        <v>16</v>
      </c>
      <c r="B20" s="16">
        <v>78694</v>
      </c>
      <c r="C20" s="26">
        <f t="shared" si="0"/>
        <v>95.42830811020566</v>
      </c>
      <c r="D20" s="59">
        <v>874</v>
      </c>
      <c r="E20" s="26">
        <f t="shared" si="1"/>
        <v>90.03890160183066</v>
      </c>
      <c r="F20" s="27">
        <f t="shared" si="2"/>
        <v>-1.5610983981693352</v>
      </c>
      <c r="G20" s="28">
        <f>E20-I20</f>
        <v>-3.6610983981693437</v>
      </c>
      <c r="H20" s="65">
        <v>91.6</v>
      </c>
      <c r="I20" s="66">
        <v>93.7</v>
      </c>
      <c r="J20" s="59">
        <v>82464</v>
      </c>
      <c r="K20" s="67">
        <f t="shared" si="4"/>
        <v>-6</v>
      </c>
      <c r="L20" s="68">
        <v>880</v>
      </c>
    </row>
    <row r="21" spans="1:12" ht="15.75" thickBot="1">
      <c r="A21" s="51" t="s">
        <v>43</v>
      </c>
      <c r="B21" s="16">
        <v>161169</v>
      </c>
      <c r="C21" s="26" t="e">
        <f t="shared" si="0"/>
        <v>#DIV/0!</v>
      </c>
      <c r="D21" s="59">
        <v>1532</v>
      </c>
      <c r="E21" s="26">
        <f t="shared" si="1"/>
        <v>105.20169712793734</v>
      </c>
      <c r="F21" s="27">
        <f t="shared" si="2"/>
        <v>-0.3983028720626578</v>
      </c>
      <c r="G21" s="28">
        <v>0</v>
      </c>
      <c r="H21" s="71">
        <v>105.6</v>
      </c>
      <c r="I21" s="66">
        <v>0</v>
      </c>
      <c r="J21" s="59">
        <v>0</v>
      </c>
      <c r="K21" s="67">
        <f t="shared" si="4"/>
        <v>1532</v>
      </c>
      <c r="L21" s="68">
        <v>0</v>
      </c>
    </row>
    <row r="22" spans="1:12" ht="15.75" thickBot="1">
      <c r="A22" s="54" t="s">
        <v>34</v>
      </c>
      <c r="B22" s="16">
        <v>55300</v>
      </c>
      <c r="C22" s="26">
        <f t="shared" si="0"/>
        <v>115.20833333333333</v>
      </c>
      <c r="D22" s="59">
        <v>700</v>
      </c>
      <c r="E22" s="26">
        <f t="shared" si="1"/>
        <v>79</v>
      </c>
      <c r="F22" s="27">
        <f t="shared" si="2"/>
        <v>0</v>
      </c>
      <c r="G22" s="28">
        <v>0</v>
      </c>
      <c r="H22" s="65">
        <v>79</v>
      </c>
      <c r="I22" s="66">
        <v>68.4</v>
      </c>
      <c r="J22" s="59">
        <v>48000</v>
      </c>
      <c r="K22" s="67">
        <f t="shared" si="4"/>
        <v>-2</v>
      </c>
      <c r="L22" s="68">
        <v>702</v>
      </c>
    </row>
    <row r="23" spans="1:12" ht="15.75" thickBot="1">
      <c r="A23" s="106" t="s">
        <v>27</v>
      </c>
      <c r="B23" s="16">
        <v>0</v>
      </c>
      <c r="C23" s="26" t="e">
        <f t="shared" si="0"/>
        <v>#DIV/0!</v>
      </c>
      <c r="D23" s="59">
        <v>0</v>
      </c>
      <c r="E23" s="26" t="e">
        <f t="shared" si="1"/>
        <v>#DIV/0!</v>
      </c>
      <c r="F23" s="27" t="e">
        <f t="shared" si="2"/>
        <v>#DIV/0!</v>
      </c>
      <c r="G23" s="28" t="e">
        <f aca="true" t="shared" si="5" ref="G23:G30">E23-I23</f>
        <v>#DIV/0!</v>
      </c>
      <c r="H23" s="65" t="e">
        <v>#DIV/0!</v>
      </c>
      <c r="I23" s="66">
        <v>0</v>
      </c>
      <c r="J23" s="59">
        <v>0</v>
      </c>
      <c r="K23" s="67">
        <f t="shared" si="4"/>
        <v>0</v>
      </c>
      <c r="L23" s="68">
        <v>0</v>
      </c>
    </row>
    <row r="24" spans="1:12" ht="15.75" thickBot="1">
      <c r="A24" s="52" t="s">
        <v>17</v>
      </c>
      <c r="B24" s="16">
        <v>24750</v>
      </c>
      <c r="C24" s="26">
        <f t="shared" si="0"/>
        <v>93.18524096385542</v>
      </c>
      <c r="D24" s="59">
        <v>280</v>
      </c>
      <c r="E24" s="26">
        <f t="shared" si="1"/>
        <v>88.39285714285714</v>
      </c>
      <c r="F24" s="27">
        <f t="shared" si="2"/>
        <v>-0.0071428571428668874</v>
      </c>
      <c r="G24" s="28">
        <f t="shared" si="5"/>
        <v>-11.807142857142864</v>
      </c>
      <c r="H24" s="65">
        <v>88.4</v>
      </c>
      <c r="I24" s="66">
        <v>100.2</v>
      </c>
      <c r="J24" s="59">
        <v>26560</v>
      </c>
      <c r="K24" s="67">
        <f t="shared" si="4"/>
        <v>15</v>
      </c>
      <c r="L24" s="68">
        <v>265</v>
      </c>
    </row>
    <row r="25" spans="1:12" ht="15.75" thickBot="1">
      <c r="A25" s="58" t="s">
        <v>18</v>
      </c>
      <c r="B25" s="17">
        <v>22000</v>
      </c>
      <c r="C25" s="29">
        <f t="shared" si="0"/>
        <v>101.14942528735634</v>
      </c>
      <c r="D25" s="61">
        <v>210</v>
      </c>
      <c r="E25" s="29">
        <f t="shared" si="1"/>
        <v>104.76190476190476</v>
      </c>
      <c r="F25" s="27">
        <f t="shared" si="2"/>
        <v>-0.03809523809523796</v>
      </c>
      <c r="G25" s="28">
        <f t="shared" si="5"/>
        <v>1.1619047619047649</v>
      </c>
      <c r="H25" s="73">
        <v>104.8</v>
      </c>
      <c r="I25" s="74">
        <v>103.6</v>
      </c>
      <c r="J25" s="61">
        <v>21750</v>
      </c>
      <c r="K25" s="67">
        <f t="shared" si="4"/>
        <v>0</v>
      </c>
      <c r="L25" s="75">
        <v>210</v>
      </c>
    </row>
    <row r="26" spans="1:12" ht="15.75" thickBot="1">
      <c r="A26" s="99" t="s">
        <v>19</v>
      </c>
      <c r="B26" s="31">
        <f>SUM(B6:B25)</f>
        <v>1793047</v>
      </c>
      <c r="C26" s="32">
        <f t="shared" si="0"/>
        <v>107.78755167565272</v>
      </c>
      <c r="D26" s="100">
        <f>SUM(D6:D25)</f>
        <v>16665</v>
      </c>
      <c r="E26" s="32">
        <f t="shared" si="1"/>
        <v>107.5935793579358</v>
      </c>
      <c r="F26" s="32">
        <f t="shared" si="2"/>
        <v>1.2935793579357977</v>
      </c>
      <c r="G26" s="33">
        <f t="shared" si="5"/>
        <v>3.393579357935792</v>
      </c>
      <c r="H26" s="104">
        <v>106.3</v>
      </c>
      <c r="I26" s="102">
        <v>104.2</v>
      </c>
      <c r="J26" s="100">
        <f>SUM(J6:J25)</f>
        <v>1663501</v>
      </c>
      <c r="K26" s="103">
        <f t="shared" si="4"/>
        <v>694</v>
      </c>
      <c r="L26" s="101">
        <f>SUM(L6:L25)</f>
        <v>15971</v>
      </c>
    </row>
    <row r="27" spans="1:12" ht="15">
      <c r="A27" s="107" t="s">
        <v>31</v>
      </c>
      <c r="B27" s="37">
        <v>0</v>
      </c>
      <c r="C27" s="29">
        <f t="shared" si="0"/>
        <v>0</v>
      </c>
      <c r="D27" s="62">
        <v>0</v>
      </c>
      <c r="E27" s="38" t="e">
        <f t="shared" si="1"/>
        <v>#DIV/0!</v>
      </c>
      <c r="F27" s="39" t="e">
        <f t="shared" si="2"/>
        <v>#DIV/0!</v>
      </c>
      <c r="G27" s="39" t="e">
        <f t="shared" si="5"/>
        <v>#DIV/0!</v>
      </c>
      <c r="H27" s="76">
        <v>0</v>
      </c>
      <c r="I27" s="76">
        <v>89.7</v>
      </c>
      <c r="J27" s="62">
        <v>56711</v>
      </c>
      <c r="K27" s="77">
        <f t="shared" si="4"/>
        <v>-632</v>
      </c>
      <c r="L27" s="77">
        <v>632</v>
      </c>
    </row>
    <row r="28" spans="1:12" ht="15">
      <c r="A28" s="56" t="s">
        <v>26</v>
      </c>
      <c r="B28" s="18">
        <v>50952</v>
      </c>
      <c r="C28" s="40">
        <f t="shared" si="0"/>
        <v>110.00000000000001</v>
      </c>
      <c r="D28" s="63">
        <v>579</v>
      </c>
      <c r="E28" s="41">
        <f t="shared" si="1"/>
        <v>88</v>
      </c>
      <c r="F28" s="41">
        <f t="shared" si="2"/>
        <v>0</v>
      </c>
      <c r="G28" s="41">
        <f t="shared" si="5"/>
        <v>8</v>
      </c>
      <c r="H28" s="78">
        <v>88</v>
      </c>
      <c r="I28" s="78">
        <v>80</v>
      </c>
      <c r="J28" s="63">
        <v>46320</v>
      </c>
      <c r="K28" s="79">
        <f t="shared" si="4"/>
        <v>0</v>
      </c>
      <c r="L28" s="79">
        <v>579</v>
      </c>
    </row>
    <row r="29" spans="1:12" ht="33" customHeight="1" thickBot="1">
      <c r="A29" s="57" t="s">
        <v>49</v>
      </c>
      <c r="B29" s="23">
        <v>26310</v>
      </c>
      <c r="C29" s="29">
        <f t="shared" si="0"/>
        <v>141.3148565903964</v>
      </c>
      <c r="D29" s="64">
        <v>364</v>
      </c>
      <c r="E29" s="42">
        <f t="shared" si="1"/>
        <v>72.28021978021978</v>
      </c>
      <c r="F29" s="27">
        <f t="shared" si="2"/>
        <v>-3.1197802197802247</v>
      </c>
      <c r="G29" s="27">
        <f t="shared" si="5"/>
        <v>10.18021978021978</v>
      </c>
      <c r="H29" s="80">
        <v>75.4</v>
      </c>
      <c r="I29" s="80">
        <v>62.1</v>
      </c>
      <c r="J29" s="81">
        <v>18618</v>
      </c>
      <c r="K29" s="82">
        <f t="shared" si="4"/>
        <v>64</v>
      </c>
      <c r="L29" s="82">
        <v>300</v>
      </c>
    </row>
    <row r="30" spans="1:12" ht="15.75" thickBot="1">
      <c r="A30" s="43" t="s">
        <v>20</v>
      </c>
      <c r="B30" s="36">
        <f>SUM(B26:B29)</f>
        <v>1870309</v>
      </c>
      <c r="C30" s="44">
        <f t="shared" si="0"/>
        <v>104.7704114500182</v>
      </c>
      <c r="D30" s="36">
        <f>SUM(D26:D29)</f>
        <v>17608</v>
      </c>
      <c r="E30" s="32">
        <f t="shared" si="1"/>
        <v>106.21927532939573</v>
      </c>
      <c r="F30" s="44">
        <f t="shared" si="2"/>
        <v>1.1192753293957338</v>
      </c>
      <c r="G30" s="45">
        <f t="shared" si="5"/>
        <v>4.119275329395734</v>
      </c>
      <c r="H30" s="44">
        <v>105.1</v>
      </c>
      <c r="I30" s="45">
        <v>102.1</v>
      </c>
      <c r="J30" s="36">
        <f>SUM(J26:J29)</f>
        <v>1785150</v>
      </c>
      <c r="K30" s="35">
        <f t="shared" si="4"/>
        <v>126</v>
      </c>
      <c r="L30" s="36">
        <f>L26+L27+L28+L29</f>
        <v>17482</v>
      </c>
    </row>
    <row r="31" spans="1:12" ht="15">
      <c r="A31" s="46"/>
      <c r="B31" s="47" t="s">
        <v>25</v>
      </c>
      <c r="C31" s="46"/>
      <c r="D31" s="46"/>
      <c r="E31" s="46"/>
      <c r="F31" s="48"/>
      <c r="G31" s="46"/>
      <c r="H31" s="49"/>
      <c r="I31" s="48"/>
      <c r="J31" s="50"/>
      <c r="K31" s="48"/>
      <c r="L31" s="48"/>
    </row>
    <row r="32" spans="1:12" ht="15">
      <c r="A32" s="85" t="s">
        <v>37</v>
      </c>
      <c r="B32" s="46"/>
      <c r="C32" s="46"/>
      <c r="D32" s="20">
        <f>L30</f>
        <v>17482</v>
      </c>
      <c r="E32" s="86"/>
      <c r="F32" s="48"/>
      <c r="G32" s="46"/>
      <c r="H32" s="87"/>
      <c r="I32" s="46">
        <v>2016</v>
      </c>
      <c r="J32" s="48">
        <v>2016</v>
      </c>
      <c r="K32" s="48"/>
      <c r="L32" s="48">
        <v>2016</v>
      </c>
    </row>
    <row r="33" spans="1:12" ht="15">
      <c r="A33" s="88" t="s">
        <v>21</v>
      </c>
      <c r="B33" s="86"/>
      <c r="C33" s="86"/>
      <c r="D33" s="20">
        <v>17595</v>
      </c>
      <c r="E33" s="46"/>
      <c r="F33" s="89"/>
      <c r="G33" s="86"/>
      <c r="H33" s="87"/>
      <c r="I33" s="90"/>
      <c r="J33" s="90"/>
      <c r="K33" s="90"/>
      <c r="L33" s="90"/>
    </row>
    <row r="34" spans="1:12" ht="15">
      <c r="A34" s="91" t="s">
        <v>22</v>
      </c>
      <c r="B34" s="91"/>
      <c r="C34" s="91"/>
      <c r="D34" s="92"/>
      <c r="E34" s="86"/>
      <c r="F34" s="90"/>
      <c r="G34" s="86"/>
      <c r="H34" s="87"/>
      <c r="I34" s="90"/>
      <c r="J34" s="90"/>
      <c r="K34" s="90"/>
      <c r="L34" s="90"/>
    </row>
    <row r="35" spans="1:12" ht="15">
      <c r="A35" s="4" t="s">
        <v>23</v>
      </c>
      <c r="B35" s="93"/>
      <c r="C35" s="93"/>
      <c r="D35" s="94">
        <f>D30-D32</f>
        <v>126</v>
      </c>
      <c r="E35" s="88"/>
      <c r="F35" s="88"/>
      <c r="G35" s="95"/>
      <c r="H35" s="96"/>
      <c r="I35" s="97"/>
      <c r="J35" s="95"/>
      <c r="K35" s="98"/>
      <c r="L35" s="98"/>
    </row>
    <row r="36" spans="1:12" ht="15">
      <c r="A36" s="4" t="s">
        <v>24</v>
      </c>
      <c r="B36" s="93"/>
      <c r="C36" s="93"/>
      <c r="D36" s="94">
        <f>D30-D33</f>
        <v>13</v>
      </c>
      <c r="E36" s="86"/>
      <c r="F36" s="98"/>
      <c r="G36" s="86"/>
      <c r="H36" s="87"/>
      <c r="I36" s="98" t="s">
        <v>35</v>
      </c>
      <c r="J36" s="98"/>
      <c r="K36" s="98"/>
      <c r="L36" s="98"/>
    </row>
    <row r="37" spans="1:12" ht="15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</sheetData>
  <sheetProtection/>
  <mergeCells count="13">
    <mergeCell ref="C3:C5"/>
    <mergeCell ref="D3:D5"/>
    <mergeCell ref="E3:E5"/>
    <mergeCell ref="A1:L2"/>
    <mergeCell ref="I3:I5"/>
    <mergeCell ref="J3:J5"/>
    <mergeCell ref="K3:K5"/>
    <mergeCell ref="L3:L5"/>
    <mergeCell ref="H3:H5"/>
    <mergeCell ref="F4:F5"/>
    <mergeCell ref="G4:G5"/>
    <mergeCell ref="A3:A5"/>
    <mergeCell ref="B3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J30" sqref="J30"/>
    </sheetView>
  </sheetViews>
  <sheetFormatPr defaultColWidth="9.140625" defaultRowHeight="15"/>
  <cols>
    <col min="1" max="1" width="44.140625" style="0" customWidth="1"/>
    <col min="2" max="2" width="12.00390625" style="0" customWidth="1"/>
    <col min="10" max="10" width="11.57421875" style="0" customWidth="1"/>
  </cols>
  <sheetData>
    <row r="1" spans="1:12" ht="15">
      <c r="A1" s="202" t="s">
        <v>118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</row>
    <row r="4" spans="1:15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199"/>
      <c r="L5" s="213"/>
      <c r="N5" s="142" t="s">
        <v>54</v>
      </c>
      <c r="O5" s="137" t="s">
        <v>61</v>
      </c>
    </row>
    <row r="6" spans="1:15" ht="15">
      <c r="A6" s="52" t="s">
        <v>7</v>
      </c>
      <c r="B6" s="16">
        <v>104854</v>
      </c>
      <c r="C6" s="26">
        <f aca="true" t="shared" si="0" ref="C6:C12">B6/J6*100</f>
        <v>91.24562716466227</v>
      </c>
      <c r="D6" s="134">
        <v>918</v>
      </c>
      <c r="E6" s="26">
        <f>B6/D6</f>
        <v>114.22004357298475</v>
      </c>
      <c r="F6" s="27">
        <f aca="true" t="shared" si="1" ref="F6:F26">E6-H6</f>
        <v>0.6200435729847555</v>
      </c>
      <c r="G6" s="28">
        <f aca="true" t="shared" si="2" ref="G6:G14">E6-I6</f>
        <v>-0.6799564270152558</v>
      </c>
      <c r="H6" s="143">
        <v>113.6</v>
      </c>
      <c r="I6" s="144">
        <v>114.9</v>
      </c>
      <c r="J6" s="188">
        <v>114914</v>
      </c>
      <c r="K6" s="193">
        <f>D6-L6</f>
        <v>-82</v>
      </c>
      <c r="L6" s="190">
        <v>1000</v>
      </c>
      <c r="M6" s="163"/>
      <c r="N6" s="170">
        <v>921</v>
      </c>
      <c r="O6" s="115">
        <f aca="true" t="shared" si="3" ref="O6:O26">D6-N6</f>
        <v>-3</v>
      </c>
    </row>
    <row r="7" spans="1:15" ht="15">
      <c r="A7" s="52" t="s">
        <v>8</v>
      </c>
      <c r="B7" s="16">
        <v>121023</v>
      </c>
      <c r="C7" s="26">
        <f t="shared" si="0"/>
        <v>103.76839180985698</v>
      </c>
      <c r="D7" s="134">
        <v>1105</v>
      </c>
      <c r="E7" s="26">
        <f aca="true" t="shared" si="4" ref="E7:E26">B7/D7</f>
        <v>109.52307692307693</v>
      </c>
      <c r="F7" s="27">
        <f t="shared" si="1"/>
        <v>1.1230769230769226</v>
      </c>
      <c r="G7" s="28">
        <f t="shared" si="2"/>
        <v>6.8230769230769255</v>
      </c>
      <c r="H7" s="143">
        <v>108.4</v>
      </c>
      <c r="I7" s="144">
        <v>102.7</v>
      </c>
      <c r="J7" s="188">
        <v>116628</v>
      </c>
      <c r="K7" s="193">
        <f aca="true" t="shared" si="5" ref="K7:K22">D7-L7</f>
        <v>-31</v>
      </c>
      <c r="L7" s="190">
        <v>1136</v>
      </c>
      <c r="M7" s="163"/>
      <c r="N7" s="170">
        <v>1105</v>
      </c>
      <c r="O7" s="115">
        <f t="shared" si="3"/>
        <v>0</v>
      </c>
    </row>
    <row r="8" spans="1:15" ht="15">
      <c r="A8" s="52" t="s">
        <v>9</v>
      </c>
      <c r="B8" s="16">
        <v>109249</v>
      </c>
      <c r="C8" s="26">
        <f t="shared" si="0"/>
        <v>99.29560823093144</v>
      </c>
      <c r="D8" s="134">
        <v>778</v>
      </c>
      <c r="E8" s="26">
        <f t="shared" si="4"/>
        <v>140.4228791773779</v>
      </c>
      <c r="F8" s="27">
        <f t="shared" si="1"/>
        <v>0.7228791773779051</v>
      </c>
      <c r="G8" s="28">
        <f t="shared" si="2"/>
        <v>-0.977120822622112</v>
      </c>
      <c r="H8" s="143">
        <v>139.7</v>
      </c>
      <c r="I8" s="144">
        <v>141.4</v>
      </c>
      <c r="J8" s="188">
        <v>110024</v>
      </c>
      <c r="K8" s="193">
        <f t="shared" si="5"/>
        <v>0</v>
      </c>
      <c r="L8" s="190">
        <v>778</v>
      </c>
      <c r="M8" s="163"/>
      <c r="N8" s="170">
        <v>778</v>
      </c>
      <c r="O8" s="115">
        <f t="shared" si="3"/>
        <v>0</v>
      </c>
    </row>
    <row r="9" spans="1:15" ht="15">
      <c r="A9" s="52" t="s">
        <v>10</v>
      </c>
      <c r="B9" s="135">
        <v>102120</v>
      </c>
      <c r="C9" s="26">
        <f t="shared" si="0"/>
        <v>113.07717860702027</v>
      </c>
      <c r="D9" s="134">
        <v>1060</v>
      </c>
      <c r="E9" s="26">
        <f t="shared" si="4"/>
        <v>96.33962264150944</v>
      </c>
      <c r="F9" s="27">
        <f t="shared" si="1"/>
        <v>-2.260377358490558</v>
      </c>
      <c r="G9" s="28">
        <f t="shared" si="2"/>
        <v>11.539622641509439</v>
      </c>
      <c r="H9" s="145">
        <v>98.6</v>
      </c>
      <c r="I9" s="144">
        <v>84.8</v>
      </c>
      <c r="J9" s="188">
        <v>90310</v>
      </c>
      <c r="K9" s="193">
        <f t="shared" si="5"/>
        <v>-5</v>
      </c>
      <c r="L9" s="190">
        <v>1065</v>
      </c>
      <c r="M9" s="163"/>
      <c r="N9" s="170">
        <v>1060</v>
      </c>
      <c r="O9" s="115">
        <f t="shared" si="3"/>
        <v>0</v>
      </c>
    </row>
    <row r="10" spans="1:15" ht="15">
      <c r="A10" s="52" t="s">
        <v>11</v>
      </c>
      <c r="B10" s="16">
        <v>152479</v>
      </c>
      <c r="C10" s="26">
        <f t="shared" si="0"/>
        <v>106.87680488967392</v>
      </c>
      <c r="D10" s="134">
        <v>1200</v>
      </c>
      <c r="E10" s="26">
        <f t="shared" si="4"/>
        <v>127.06583333333333</v>
      </c>
      <c r="F10" s="27">
        <f t="shared" si="1"/>
        <v>-1.034166666666664</v>
      </c>
      <c r="G10" s="28">
        <f t="shared" si="2"/>
        <v>8.165833333333325</v>
      </c>
      <c r="H10" s="143">
        <v>128.1</v>
      </c>
      <c r="I10" s="144">
        <v>118.9</v>
      </c>
      <c r="J10" s="188">
        <v>142668</v>
      </c>
      <c r="K10" s="193">
        <f t="shared" si="5"/>
        <v>0</v>
      </c>
      <c r="L10" s="190">
        <v>1200</v>
      </c>
      <c r="M10" s="163"/>
      <c r="N10" s="170">
        <v>1200</v>
      </c>
      <c r="O10" s="115">
        <f t="shared" si="3"/>
        <v>0</v>
      </c>
    </row>
    <row r="11" spans="1:15" ht="15">
      <c r="A11" s="52" t="s">
        <v>41</v>
      </c>
      <c r="B11" s="16">
        <v>246606</v>
      </c>
      <c r="C11" s="26">
        <f>B11/J11*100</f>
        <v>97.1337190753221</v>
      </c>
      <c r="D11" s="134">
        <v>2166</v>
      </c>
      <c r="E11" s="26">
        <f t="shared" si="4"/>
        <v>113.85318559556787</v>
      </c>
      <c r="F11" s="27">
        <f t="shared" si="1"/>
        <v>-0.6468144044321349</v>
      </c>
      <c r="G11" s="28">
        <f t="shared" si="2"/>
        <v>-3.946814404432132</v>
      </c>
      <c r="H11" s="143">
        <v>114.5</v>
      </c>
      <c r="I11" s="144">
        <v>117.8</v>
      </c>
      <c r="J11" s="188">
        <v>253883</v>
      </c>
      <c r="K11" s="193">
        <f t="shared" si="5"/>
        <v>10</v>
      </c>
      <c r="L11" s="190">
        <v>2156</v>
      </c>
      <c r="M11" s="163"/>
      <c r="N11" s="170">
        <v>2166</v>
      </c>
      <c r="O11" s="115">
        <f t="shared" si="3"/>
        <v>0</v>
      </c>
    </row>
    <row r="12" spans="1:15" ht="15">
      <c r="A12" s="52" t="s">
        <v>12</v>
      </c>
      <c r="B12" s="16">
        <v>46645</v>
      </c>
      <c r="C12" s="26">
        <f t="shared" si="0"/>
        <v>111.79417122040071</v>
      </c>
      <c r="D12" s="134">
        <v>420</v>
      </c>
      <c r="E12" s="26">
        <f t="shared" si="4"/>
        <v>111.05952380952381</v>
      </c>
      <c r="F12" s="27">
        <f t="shared" si="1"/>
        <v>-4.540476190476184</v>
      </c>
      <c r="G12" s="28">
        <f t="shared" si="2"/>
        <v>11.759523809523813</v>
      </c>
      <c r="H12" s="143">
        <v>115.6</v>
      </c>
      <c r="I12" s="144">
        <v>99.3</v>
      </c>
      <c r="J12" s="188">
        <v>41724</v>
      </c>
      <c r="K12" s="193">
        <f t="shared" si="5"/>
        <v>0</v>
      </c>
      <c r="L12" s="191">
        <v>420</v>
      </c>
      <c r="M12" s="164"/>
      <c r="N12" s="170">
        <v>420</v>
      </c>
      <c r="O12" s="115">
        <f t="shared" si="3"/>
        <v>0</v>
      </c>
    </row>
    <row r="13" spans="1:15" ht="15">
      <c r="A13" s="52" t="s">
        <v>13</v>
      </c>
      <c r="B13" s="16">
        <v>224940</v>
      </c>
      <c r="C13" s="26">
        <f>B13/J13*100</f>
        <v>107.31665426232324</v>
      </c>
      <c r="D13" s="134">
        <v>1761</v>
      </c>
      <c r="E13" s="26">
        <f t="shared" si="4"/>
        <v>127.73424190800681</v>
      </c>
      <c r="F13" s="27">
        <f t="shared" si="1"/>
        <v>1.634241908006814</v>
      </c>
      <c r="G13" s="28">
        <f t="shared" si="2"/>
        <v>5.634241908006814</v>
      </c>
      <c r="H13" s="143">
        <v>126.1</v>
      </c>
      <c r="I13" s="144">
        <v>122.1</v>
      </c>
      <c r="J13" s="188">
        <v>209604</v>
      </c>
      <c r="K13" s="193">
        <f t="shared" si="5"/>
        <v>44</v>
      </c>
      <c r="L13" s="190">
        <v>1717</v>
      </c>
      <c r="M13" s="163"/>
      <c r="N13" s="170">
        <v>1761</v>
      </c>
      <c r="O13" s="115">
        <f t="shared" si="3"/>
        <v>0</v>
      </c>
    </row>
    <row r="14" spans="1:15" ht="15">
      <c r="A14" s="52" t="s">
        <v>14</v>
      </c>
      <c r="B14" s="16">
        <v>194028</v>
      </c>
      <c r="C14" s="26">
        <f aca="true" t="shared" si="6" ref="C14:C26">B14/J14*100</f>
        <v>103.33995536784248</v>
      </c>
      <c r="D14" s="134">
        <v>1700</v>
      </c>
      <c r="E14" s="26">
        <f t="shared" si="4"/>
        <v>114.13411764705883</v>
      </c>
      <c r="F14" s="27">
        <f t="shared" si="1"/>
        <v>-0.36588235294117055</v>
      </c>
      <c r="G14" s="28">
        <f t="shared" si="2"/>
        <v>1.0341176470588351</v>
      </c>
      <c r="H14" s="143">
        <v>114.5</v>
      </c>
      <c r="I14" s="144">
        <v>113.1</v>
      </c>
      <c r="J14" s="188">
        <v>187757</v>
      </c>
      <c r="K14" s="193">
        <f t="shared" si="5"/>
        <v>40</v>
      </c>
      <c r="L14" s="190">
        <v>1660</v>
      </c>
      <c r="M14" s="163"/>
      <c r="N14" s="170">
        <v>1700</v>
      </c>
      <c r="O14" s="115">
        <f t="shared" si="3"/>
        <v>0</v>
      </c>
    </row>
    <row r="15" spans="1:15" ht="15">
      <c r="A15" s="52" t="s">
        <v>38</v>
      </c>
      <c r="B15" s="16">
        <v>50926</v>
      </c>
      <c r="C15" s="26">
        <f t="shared" si="6"/>
        <v>104.16658143958763</v>
      </c>
      <c r="D15" s="134">
        <v>692</v>
      </c>
      <c r="E15" s="26">
        <f t="shared" si="4"/>
        <v>73.59248554913295</v>
      </c>
      <c r="F15" s="27">
        <f t="shared" si="1"/>
        <v>12.192485549132947</v>
      </c>
      <c r="G15" s="28">
        <f>I15-E15</f>
        <v>8.30751445086706</v>
      </c>
      <c r="H15" s="143">
        <v>61.4</v>
      </c>
      <c r="I15" s="144">
        <v>81.9</v>
      </c>
      <c r="J15" s="188">
        <v>48889</v>
      </c>
      <c r="K15" s="193">
        <f t="shared" si="5"/>
        <v>95</v>
      </c>
      <c r="L15" s="190">
        <v>597</v>
      </c>
      <c r="M15" s="163"/>
      <c r="N15" s="170">
        <v>700</v>
      </c>
      <c r="O15" s="115">
        <f t="shared" si="3"/>
        <v>-8</v>
      </c>
    </row>
    <row r="16" spans="1:15" ht="15">
      <c r="A16" s="52" t="s">
        <v>15</v>
      </c>
      <c r="B16" s="16">
        <v>100899</v>
      </c>
      <c r="C16" s="26">
        <f t="shared" si="6"/>
        <v>96.27399717568032</v>
      </c>
      <c r="D16" s="134">
        <v>795</v>
      </c>
      <c r="E16" s="26">
        <f t="shared" si="4"/>
        <v>126.91698113207548</v>
      </c>
      <c r="F16" s="27">
        <f t="shared" si="1"/>
        <v>-3.183018867924517</v>
      </c>
      <c r="G16" s="28">
        <f>E16-I16</f>
        <v>-5.883018867924534</v>
      </c>
      <c r="H16" s="143">
        <v>130.1</v>
      </c>
      <c r="I16" s="144">
        <v>132.8</v>
      </c>
      <c r="J16" s="188">
        <v>104804</v>
      </c>
      <c r="K16" s="193">
        <f t="shared" si="5"/>
        <v>6</v>
      </c>
      <c r="L16" s="190">
        <v>789</v>
      </c>
      <c r="M16" s="163"/>
      <c r="N16" s="170">
        <v>795</v>
      </c>
      <c r="O16" s="115">
        <f t="shared" si="3"/>
        <v>0</v>
      </c>
    </row>
    <row r="17" spans="1:15" ht="15" customHeight="1">
      <c r="A17" s="83" t="s">
        <v>45</v>
      </c>
      <c r="B17" s="135">
        <v>47715</v>
      </c>
      <c r="C17" s="26">
        <f t="shared" si="6"/>
        <v>96.42510710532697</v>
      </c>
      <c r="D17" s="134">
        <v>487</v>
      </c>
      <c r="E17" s="26">
        <f t="shared" si="4"/>
        <v>97.97741273100615</v>
      </c>
      <c r="F17" s="27">
        <f t="shared" si="1"/>
        <v>-0.12258726899383987</v>
      </c>
      <c r="G17" s="28">
        <f>E17-I17</f>
        <v>-4.5225872689938456</v>
      </c>
      <c r="H17" s="143">
        <v>98.1</v>
      </c>
      <c r="I17" s="144">
        <v>102.5</v>
      </c>
      <c r="J17" s="188">
        <v>49484</v>
      </c>
      <c r="K17" s="193">
        <f t="shared" si="5"/>
        <v>4</v>
      </c>
      <c r="L17" s="190">
        <v>483</v>
      </c>
      <c r="M17" s="163"/>
      <c r="N17" s="170">
        <v>487</v>
      </c>
      <c r="O17" s="115">
        <f t="shared" si="3"/>
        <v>0</v>
      </c>
    </row>
    <row r="18" spans="1:15" ht="15">
      <c r="A18" s="54" t="s">
        <v>16</v>
      </c>
      <c r="B18" s="16">
        <v>116299</v>
      </c>
      <c r="C18" s="26">
        <f t="shared" si="6"/>
        <v>117.29838221648446</v>
      </c>
      <c r="D18" s="134">
        <v>1060</v>
      </c>
      <c r="E18" s="26">
        <f t="shared" si="4"/>
        <v>109.71603773584906</v>
      </c>
      <c r="F18" s="27">
        <f t="shared" si="1"/>
        <v>1.7160377358490564</v>
      </c>
      <c r="G18" s="28">
        <f>E18-I18</f>
        <v>-3.383962264150938</v>
      </c>
      <c r="H18" s="143">
        <v>108</v>
      </c>
      <c r="I18" s="144">
        <v>113.1</v>
      </c>
      <c r="J18" s="188">
        <v>99148</v>
      </c>
      <c r="K18" s="193">
        <f t="shared" si="5"/>
        <v>183</v>
      </c>
      <c r="L18" s="190">
        <v>877</v>
      </c>
      <c r="M18" s="163"/>
      <c r="N18" s="170">
        <v>1060</v>
      </c>
      <c r="O18" s="115">
        <f t="shared" si="3"/>
        <v>0</v>
      </c>
    </row>
    <row r="19" spans="1:15" ht="15">
      <c r="A19" s="52" t="s">
        <v>43</v>
      </c>
      <c r="B19" s="16">
        <v>167905</v>
      </c>
      <c r="C19" s="26">
        <f t="shared" si="6"/>
        <v>99.8168988128147</v>
      </c>
      <c r="D19" s="134">
        <v>1608</v>
      </c>
      <c r="E19" s="26">
        <f t="shared" si="4"/>
        <v>104.41853233830845</v>
      </c>
      <c r="F19" s="27">
        <f t="shared" si="1"/>
        <v>0.11853233830845511</v>
      </c>
      <c r="G19" s="28">
        <f>I19-E19</f>
        <v>5.381467661691545</v>
      </c>
      <c r="H19" s="147">
        <v>104.3</v>
      </c>
      <c r="I19" s="144">
        <v>109.8</v>
      </c>
      <c r="J19" s="188">
        <v>168213</v>
      </c>
      <c r="K19" s="193">
        <f t="shared" si="5"/>
        <v>76</v>
      </c>
      <c r="L19" s="190">
        <v>1532</v>
      </c>
      <c r="M19" s="163"/>
      <c r="N19" s="170">
        <v>1613</v>
      </c>
      <c r="O19" s="115">
        <f t="shared" si="3"/>
        <v>-5</v>
      </c>
    </row>
    <row r="20" spans="1:15" ht="15">
      <c r="A20" s="54" t="s">
        <v>84</v>
      </c>
      <c r="B20" s="16"/>
      <c r="C20" s="26">
        <f t="shared" si="6"/>
        <v>0</v>
      </c>
      <c r="D20" s="134"/>
      <c r="E20" s="26" t="e">
        <f t="shared" si="4"/>
        <v>#DIV/0!</v>
      </c>
      <c r="F20" s="27" t="e">
        <f t="shared" si="1"/>
        <v>#DIV/0!</v>
      </c>
      <c r="G20" s="28" t="e">
        <f>I20-E20</f>
        <v>#DIV/0!</v>
      </c>
      <c r="H20" s="143"/>
      <c r="I20" s="144">
        <v>83.3</v>
      </c>
      <c r="J20" s="188">
        <v>58900</v>
      </c>
      <c r="K20" s="193">
        <f t="shared" si="5"/>
        <v>-707</v>
      </c>
      <c r="L20" s="190">
        <v>707</v>
      </c>
      <c r="M20" s="163"/>
      <c r="N20" s="170"/>
      <c r="O20" s="115">
        <f t="shared" si="3"/>
        <v>0</v>
      </c>
    </row>
    <row r="21" spans="1:15" ht="15">
      <c r="A21" s="52" t="s">
        <v>17</v>
      </c>
      <c r="B21" s="135">
        <v>24471</v>
      </c>
      <c r="C21" s="26">
        <f t="shared" si="6"/>
        <v>97.884</v>
      </c>
      <c r="D21" s="134">
        <v>280</v>
      </c>
      <c r="E21" s="26">
        <f t="shared" si="4"/>
        <v>87.39642857142857</v>
      </c>
      <c r="F21" s="27">
        <f t="shared" si="1"/>
        <v>-0.6035714285714278</v>
      </c>
      <c r="G21" s="28">
        <f aca="true" t="shared" si="7" ref="G21:G26">E21-I21</f>
        <v>-1.903571428571425</v>
      </c>
      <c r="H21" s="143">
        <v>88</v>
      </c>
      <c r="I21" s="144">
        <v>89.3</v>
      </c>
      <c r="J21" s="188">
        <v>25000</v>
      </c>
      <c r="K21" s="193">
        <f t="shared" si="5"/>
        <v>0</v>
      </c>
      <c r="L21" s="190">
        <v>280</v>
      </c>
      <c r="M21" s="163"/>
      <c r="N21" s="170">
        <v>280</v>
      </c>
      <c r="O21" s="115">
        <f t="shared" si="3"/>
        <v>0</v>
      </c>
    </row>
    <row r="22" spans="1:15" ht="15.75" thickBot="1">
      <c r="A22" s="58" t="s">
        <v>76</v>
      </c>
      <c r="B22" s="132">
        <v>21750</v>
      </c>
      <c r="C22" s="29">
        <f t="shared" si="6"/>
        <v>86.13861386138613</v>
      </c>
      <c r="D22" s="133">
        <v>210</v>
      </c>
      <c r="E22" s="29">
        <f t="shared" si="4"/>
        <v>103.57142857142857</v>
      </c>
      <c r="F22" s="27">
        <f t="shared" si="1"/>
        <v>-1.2285714285714278</v>
      </c>
      <c r="G22" s="28">
        <f t="shared" si="7"/>
        <v>-16.628571428571433</v>
      </c>
      <c r="H22" s="148">
        <v>104.8</v>
      </c>
      <c r="I22" s="149">
        <v>120.2</v>
      </c>
      <c r="J22" s="189">
        <v>25250</v>
      </c>
      <c r="K22" s="193">
        <f t="shared" si="5"/>
        <v>0</v>
      </c>
      <c r="L22" s="192">
        <v>210</v>
      </c>
      <c r="M22" s="165"/>
      <c r="N22" s="170">
        <v>210</v>
      </c>
      <c r="O22" s="121">
        <f t="shared" si="3"/>
        <v>0</v>
      </c>
    </row>
    <row r="23" spans="1:15" ht="15.75" thickBot="1">
      <c r="A23" s="99" t="s">
        <v>19</v>
      </c>
      <c r="B23" s="31">
        <f>SUM(B6:B22)</f>
        <v>1831909</v>
      </c>
      <c r="C23" s="32">
        <f t="shared" si="6"/>
        <v>99.17220658293634</v>
      </c>
      <c r="D23" s="175">
        <f>SUM(D6:D22)</f>
        <v>16240</v>
      </c>
      <c r="E23" s="32">
        <f t="shared" si="4"/>
        <v>112.80227832512315</v>
      </c>
      <c r="F23" s="32">
        <f t="shared" si="1"/>
        <v>0.5522783251231544</v>
      </c>
      <c r="G23" s="33">
        <f t="shared" si="7"/>
        <v>1.6022783251231516</v>
      </c>
      <c r="H23" s="150">
        <v>112.25</v>
      </c>
      <c r="I23" s="151">
        <v>111.2</v>
      </c>
      <c r="J23" s="152">
        <f>SUM(J6:J22)</f>
        <v>1847200</v>
      </c>
      <c r="K23" s="101">
        <f>D23-L23</f>
        <v>-367</v>
      </c>
      <c r="L23" s="166">
        <f>SUM(L6:L22)</f>
        <v>16607</v>
      </c>
      <c r="M23" s="163"/>
      <c r="N23" s="172">
        <f>SUM(N6:N22)</f>
        <v>16256</v>
      </c>
      <c r="O23" s="115">
        <f t="shared" si="3"/>
        <v>-16</v>
      </c>
    </row>
    <row r="24" spans="1:15" ht="15">
      <c r="A24" s="56" t="s">
        <v>26</v>
      </c>
      <c r="B24" s="18">
        <v>51242</v>
      </c>
      <c r="C24" s="40">
        <f t="shared" si="6"/>
        <v>101.72513052627399</v>
      </c>
      <c r="D24" s="177">
        <v>579</v>
      </c>
      <c r="E24" s="41">
        <f t="shared" si="4"/>
        <v>88.50086355785838</v>
      </c>
      <c r="F24" s="41">
        <f t="shared" si="1"/>
        <v>0.0008635578583806591</v>
      </c>
      <c r="G24" s="41">
        <f t="shared" si="7"/>
        <v>1.5008635578583807</v>
      </c>
      <c r="H24" s="155">
        <v>88.5</v>
      </c>
      <c r="I24" s="155">
        <v>87</v>
      </c>
      <c r="J24" s="156">
        <v>50373</v>
      </c>
      <c r="K24" s="79">
        <f>D24-L24</f>
        <v>0</v>
      </c>
      <c r="L24" s="168">
        <v>579</v>
      </c>
      <c r="M24" s="163"/>
      <c r="N24" s="170">
        <v>579</v>
      </c>
      <c r="O24" s="115">
        <f t="shared" si="3"/>
        <v>0</v>
      </c>
    </row>
    <row r="25" spans="1:15" ht="16.5" customHeight="1" thickBot="1">
      <c r="A25" s="136" t="s">
        <v>86</v>
      </c>
      <c r="B25" s="23">
        <v>33818</v>
      </c>
      <c r="C25" s="29">
        <f t="shared" si="6"/>
        <v>103.39998776982817</v>
      </c>
      <c r="D25" s="178">
        <v>357</v>
      </c>
      <c r="E25" s="42">
        <f t="shared" si="4"/>
        <v>94.72829131652661</v>
      </c>
      <c r="F25" s="27">
        <f t="shared" si="1"/>
        <v>-5.071708683473389</v>
      </c>
      <c r="G25" s="27">
        <f t="shared" si="7"/>
        <v>4.828291316526602</v>
      </c>
      <c r="H25" s="157">
        <v>99.8</v>
      </c>
      <c r="I25" s="157">
        <v>89.9</v>
      </c>
      <c r="J25" s="158">
        <v>32706</v>
      </c>
      <c r="K25" s="82">
        <f>D25-L25</f>
        <v>-7</v>
      </c>
      <c r="L25" s="169">
        <v>364</v>
      </c>
      <c r="M25" s="163"/>
      <c r="N25" s="170">
        <v>357</v>
      </c>
      <c r="O25" s="115">
        <f t="shared" si="3"/>
        <v>0</v>
      </c>
    </row>
    <row r="26" spans="1:15" ht="15.75" thickBot="1">
      <c r="A26" s="43" t="s">
        <v>20</v>
      </c>
      <c r="B26" s="36">
        <f>SUM(B23:B25)</f>
        <v>1916969</v>
      </c>
      <c r="C26" s="44">
        <f t="shared" si="6"/>
        <v>99.31046237357397</v>
      </c>
      <c r="D26" s="161">
        <f>SUM(D23:D25)</f>
        <v>17176</v>
      </c>
      <c r="E26" s="32">
        <f t="shared" si="4"/>
        <v>111.6074173265021</v>
      </c>
      <c r="F26" s="44">
        <f t="shared" si="1"/>
        <v>0.5074173265021074</v>
      </c>
      <c r="G26" s="45">
        <f t="shared" si="7"/>
        <v>1.6074173265021017</v>
      </c>
      <c r="H26" s="159">
        <v>111.1</v>
      </c>
      <c r="I26" s="160">
        <v>110</v>
      </c>
      <c r="J26" s="161">
        <f>SUM(J23:J25)</f>
        <v>1930279</v>
      </c>
      <c r="K26" s="35">
        <f>D26-L26</f>
        <v>-374</v>
      </c>
      <c r="L26" s="161">
        <f>L23+L24+L25</f>
        <v>17550</v>
      </c>
      <c r="M26" s="163"/>
      <c r="N26" s="173">
        <f>SUM(N23:N25)</f>
        <v>17192</v>
      </c>
      <c r="O26" s="115">
        <f t="shared" si="3"/>
        <v>-16</v>
      </c>
    </row>
    <row r="27" spans="1:12" ht="15">
      <c r="A27" s="46"/>
      <c r="B27" s="47" t="s">
        <v>25</v>
      </c>
      <c r="C27" s="46"/>
      <c r="D27" s="46"/>
      <c r="E27" s="46"/>
      <c r="F27" s="48"/>
      <c r="G27" s="46"/>
      <c r="H27" s="49"/>
      <c r="I27" s="48"/>
      <c r="J27" s="50"/>
      <c r="K27" s="48"/>
      <c r="L27" s="48"/>
    </row>
    <row r="28" spans="1:12" ht="15">
      <c r="A28" s="85" t="s">
        <v>65</v>
      </c>
      <c r="B28" s="46"/>
      <c r="C28" s="46"/>
      <c r="D28" s="20">
        <f>L26</f>
        <v>17550</v>
      </c>
      <c r="E28" s="86"/>
      <c r="F28" s="48"/>
      <c r="G28" s="46"/>
      <c r="H28" s="87"/>
      <c r="I28" s="46">
        <v>2017</v>
      </c>
      <c r="J28" s="48">
        <v>2017</v>
      </c>
      <c r="K28" s="48"/>
      <c r="L28" s="48">
        <v>2017</v>
      </c>
    </row>
    <row r="29" spans="1:12" ht="15">
      <c r="A29" s="88" t="s">
        <v>21</v>
      </c>
      <c r="B29" s="86"/>
      <c r="C29" s="86"/>
      <c r="D29" s="20">
        <f>N26</f>
        <v>17192</v>
      </c>
      <c r="E29" s="46"/>
      <c r="F29" s="89"/>
      <c r="G29" s="86"/>
      <c r="H29" s="87"/>
      <c r="I29" s="90"/>
      <c r="J29" s="90"/>
      <c r="K29" s="90"/>
      <c r="L29" s="90"/>
    </row>
    <row r="30" spans="1:12" ht="15">
      <c r="A30" s="91" t="s">
        <v>22</v>
      </c>
      <c r="B30" s="91"/>
      <c r="C30" s="91"/>
      <c r="D30" s="92"/>
      <c r="E30" s="86"/>
      <c r="F30" s="90"/>
      <c r="G30" s="86"/>
      <c r="H30" s="87"/>
      <c r="I30" s="90"/>
      <c r="J30" s="90"/>
      <c r="K30" s="90"/>
      <c r="L30" s="90"/>
    </row>
    <row r="31" spans="1:12" ht="15">
      <c r="A31" s="4" t="s">
        <v>23</v>
      </c>
      <c r="B31" s="93"/>
      <c r="C31" s="93"/>
      <c r="D31" s="94">
        <f>D26-D28</f>
        <v>-374</v>
      </c>
      <c r="E31" s="88"/>
      <c r="F31" s="88"/>
      <c r="G31" s="95"/>
      <c r="H31" s="96"/>
      <c r="I31" s="97"/>
      <c r="J31" s="95"/>
      <c r="K31" s="98"/>
      <c r="L31" s="98"/>
    </row>
    <row r="32" spans="1:12" ht="15">
      <c r="A32" s="4" t="s">
        <v>24</v>
      </c>
      <c r="B32" s="93"/>
      <c r="C32" s="93"/>
      <c r="D32" s="94">
        <f>D26-D29</f>
        <v>-16</v>
      </c>
      <c r="E32" s="86"/>
      <c r="F32" s="98"/>
      <c r="G32" s="86"/>
      <c r="H32" s="87"/>
      <c r="I32" s="98" t="s">
        <v>35</v>
      </c>
      <c r="J32" s="98"/>
      <c r="K32" s="98"/>
      <c r="L32" s="98"/>
    </row>
  </sheetData>
  <sheetProtection/>
  <mergeCells count="14">
    <mergeCell ref="N4:O4"/>
    <mergeCell ref="A1:L2"/>
    <mergeCell ref="A3:A5"/>
    <mergeCell ref="B3:B5"/>
    <mergeCell ref="C3:C5"/>
    <mergeCell ref="D3:D5"/>
    <mergeCell ref="E3:E5"/>
    <mergeCell ref="H3:H5"/>
    <mergeCell ref="I3:I5"/>
    <mergeCell ref="J3:J5"/>
    <mergeCell ref="K3:K5"/>
    <mergeCell ref="L3:L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40.00390625" style="0" customWidth="1"/>
    <col min="2" max="2" width="12.140625" style="0" customWidth="1"/>
    <col min="10" max="10" width="13.140625" style="0" customWidth="1"/>
  </cols>
  <sheetData>
    <row r="1" spans="1:12" ht="15">
      <c r="A1" s="202" t="s">
        <v>117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</row>
    <row r="4" spans="1:15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199"/>
      <c r="L5" s="213"/>
      <c r="N5" s="142" t="s">
        <v>54</v>
      </c>
      <c r="O5" s="137" t="s">
        <v>61</v>
      </c>
    </row>
    <row r="6" spans="1:15" ht="15">
      <c r="A6" s="52" t="s">
        <v>7</v>
      </c>
      <c r="B6" s="16">
        <v>107320</v>
      </c>
      <c r="C6" s="26">
        <f aca="true" t="shared" si="0" ref="C6:C12">B6/J6*100</f>
        <v>89.77672932299379</v>
      </c>
      <c r="D6" s="134">
        <v>918</v>
      </c>
      <c r="E6" s="26">
        <f>B6/D6</f>
        <v>116.90631808278867</v>
      </c>
      <c r="F6" s="27">
        <f>E6-H6</f>
        <v>2.7063180827886697</v>
      </c>
      <c r="G6" s="28">
        <f aca="true" t="shared" si="1" ref="G6:G14">E6-I6</f>
        <v>-2.6346819172113243</v>
      </c>
      <c r="H6" s="143">
        <v>114.2</v>
      </c>
      <c r="I6" s="144">
        <f>J6/L6</f>
        <v>119.541</v>
      </c>
      <c r="J6" s="188">
        <v>119541</v>
      </c>
      <c r="K6" s="193">
        <f>D6-L6</f>
        <v>-82</v>
      </c>
      <c r="L6" s="190">
        <v>1000</v>
      </c>
      <c r="M6" s="163"/>
      <c r="N6" s="170">
        <v>918</v>
      </c>
      <c r="O6" s="115">
        <f aca="true" t="shared" si="2" ref="O6:O26">D6-N6</f>
        <v>0</v>
      </c>
    </row>
    <row r="7" spans="1:15" ht="15">
      <c r="A7" s="52" t="s">
        <v>8</v>
      </c>
      <c r="B7" s="16">
        <v>122094</v>
      </c>
      <c r="C7" s="26">
        <f t="shared" si="0"/>
        <v>104.23891606690059</v>
      </c>
      <c r="D7" s="134">
        <v>1105</v>
      </c>
      <c r="E7" s="26">
        <f aca="true" t="shared" si="3" ref="E7:E26">B7/D7</f>
        <v>110.49230769230769</v>
      </c>
      <c r="F7" s="27">
        <f aca="true" t="shared" si="4" ref="F7:F26">E7-H7</f>
        <v>0.9923076923076906</v>
      </c>
      <c r="G7" s="28">
        <f t="shared" si="1"/>
        <v>7.38579360780065</v>
      </c>
      <c r="H7" s="143">
        <v>109.5</v>
      </c>
      <c r="I7" s="144">
        <f aca="true" t="shared" si="5" ref="I7:I26">J7/L7</f>
        <v>103.10651408450704</v>
      </c>
      <c r="J7" s="188">
        <v>117129</v>
      </c>
      <c r="K7" s="193">
        <f aca="true" t="shared" si="6" ref="K7:K22">D7-L7</f>
        <v>-31</v>
      </c>
      <c r="L7" s="190">
        <v>1136</v>
      </c>
      <c r="M7" s="163"/>
      <c r="N7" s="170">
        <v>1105</v>
      </c>
      <c r="O7" s="115">
        <f t="shared" si="2"/>
        <v>0</v>
      </c>
    </row>
    <row r="8" spans="1:15" ht="15">
      <c r="A8" s="52" t="s">
        <v>9</v>
      </c>
      <c r="B8" s="16">
        <v>112474</v>
      </c>
      <c r="C8" s="26">
        <f t="shared" si="0"/>
        <v>100.96137446926923</v>
      </c>
      <c r="D8" s="134">
        <v>778</v>
      </c>
      <c r="E8" s="26">
        <f t="shared" si="3"/>
        <v>144.5681233933162</v>
      </c>
      <c r="F8" s="27">
        <f t="shared" si="4"/>
        <v>4.168123393316193</v>
      </c>
      <c r="G8" s="28">
        <f t="shared" si="1"/>
        <v>-0.6769874280658144</v>
      </c>
      <c r="H8" s="143">
        <v>140.4</v>
      </c>
      <c r="I8" s="144">
        <f t="shared" si="5"/>
        <v>145.245110821382</v>
      </c>
      <c r="J8" s="188">
        <v>111403</v>
      </c>
      <c r="K8" s="193">
        <f t="shared" si="6"/>
        <v>11</v>
      </c>
      <c r="L8" s="190">
        <v>767</v>
      </c>
      <c r="M8" s="163"/>
      <c r="N8" s="170">
        <v>778</v>
      </c>
      <c r="O8" s="115">
        <f t="shared" si="2"/>
        <v>0</v>
      </c>
    </row>
    <row r="9" spans="1:15" ht="15">
      <c r="A9" s="52" t="s">
        <v>10</v>
      </c>
      <c r="B9" s="135">
        <v>105315</v>
      </c>
      <c r="C9" s="26">
        <f t="shared" si="0"/>
        <v>115.71805296121305</v>
      </c>
      <c r="D9" s="134">
        <v>1060</v>
      </c>
      <c r="E9" s="26">
        <f t="shared" si="3"/>
        <v>99.35377358490567</v>
      </c>
      <c r="F9" s="27">
        <f t="shared" si="4"/>
        <v>3.05377358490567</v>
      </c>
      <c r="G9" s="28">
        <f>E9-I9</f>
        <v>13.898374523872803</v>
      </c>
      <c r="H9" s="145">
        <v>96.3</v>
      </c>
      <c r="I9" s="144">
        <f t="shared" si="5"/>
        <v>85.45539906103286</v>
      </c>
      <c r="J9" s="188">
        <v>91010</v>
      </c>
      <c r="K9" s="193">
        <f t="shared" si="6"/>
        <v>-5</v>
      </c>
      <c r="L9" s="190">
        <v>1065</v>
      </c>
      <c r="M9" s="163"/>
      <c r="N9" s="170">
        <v>1060</v>
      </c>
      <c r="O9" s="115">
        <f t="shared" si="2"/>
        <v>0</v>
      </c>
    </row>
    <row r="10" spans="1:15" ht="15">
      <c r="A10" s="52" t="s">
        <v>11</v>
      </c>
      <c r="B10" s="16">
        <v>154806</v>
      </c>
      <c r="C10" s="26">
        <f t="shared" si="0"/>
        <v>107.45491649660572</v>
      </c>
      <c r="D10" s="134">
        <v>1200</v>
      </c>
      <c r="E10" s="26">
        <f t="shared" si="3"/>
        <v>129.005</v>
      </c>
      <c r="F10" s="27">
        <f t="shared" si="4"/>
        <v>1.9050000000000011</v>
      </c>
      <c r="G10" s="28">
        <f t="shared" si="1"/>
        <v>8.949999999999989</v>
      </c>
      <c r="H10" s="143">
        <v>127.1</v>
      </c>
      <c r="I10" s="144">
        <f t="shared" si="5"/>
        <v>120.055</v>
      </c>
      <c r="J10" s="188">
        <v>144066</v>
      </c>
      <c r="K10" s="193">
        <f t="shared" si="6"/>
        <v>0</v>
      </c>
      <c r="L10" s="190">
        <v>1200</v>
      </c>
      <c r="M10" s="163"/>
      <c r="N10" s="170">
        <v>1200</v>
      </c>
      <c r="O10" s="115">
        <f t="shared" si="2"/>
        <v>0</v>
      </c>
    </row>
    <row r="11" spans="1:15" ht="15">
      <c r="A11" s="52" t="s">
        <v>41</v>
      </c>
      <c r="B11" s="16">
        <v>250837</v>
      </c>
      <c r="C11" s="26">
        <f>B11/J11*100</f>
        <v>97.1336630021027</v>
      </c>
      <c r="D11" s="134">
        <v>2166</v>
      </c>
      <c r="E11" s="26">
        <f t="shared" si="3"/>
        <v>115.80655586334257</v>
      </c>
      <c r="F11" s="27">
        <f t="shared" si="4"/>
        <v>1.906555863342561</v>
      </c>
      <c r="G11" s="28">
        <f t="shared" si="1"/>
        <v>-3.9703458064162476</v>
      </c>
      <c r="H11" s="143">
        <v>113.9</v>
      </c>
      <c r="I11" s="144">
        <f t="shared" si="5"/>
        <v>119.77690166975881</v>
      </c>
      <c r="J11" s="188">
        <v>258239</v>
      </c>
      <c r="K11" s="193">
        <f t="shared" si="6"/>
        <v>10</v>
      </c>
      <c r="L11" s="190">
        <v>2156</v>
      </c>
      <c r="M11" s="163"/>
      <c r="N11" s="170">
        <v>2166</v>
      </c>
      <c r="O11" s="115">
        <f t="shared" si="2"/>
        <v>0</v>
      </c>
    </row>
    <row r="12" spans="1:15" ht="15">
      <c r="A12" s="52" t="s">
        <v>12</v>
      </c>
      <c r="B12" s="16">
        <v>47703</v>
      </c>
      <c r="C12" s="26">
        <f t="shared" si="0"/>
        <v>111.87645113628368</v>
      </c>
      <c r="D12" s="134">
        <v>420</v>
      </c>
      <c r="E12" s="26">
        <f t="shared" si="3"/>
        <v>113.57857142857142</v>
      </c>
      <c r="F12" s="27">
        <f t="shared" si="4"/>
        <v>2.4785714285714278</v>
      </c>
      <c r="G12" s="28">
        <f t="shared" si="1"/>
        <v>12.05714285714285</v>
      </c>
      <c r="H12" s="143">
        <v>111.1</v>
      </c>
      <c r="I12" s="144">
        <f t="shared" si="5"/>
        <v>101.52142857142857</v>
      </c>
      <c r="J12" s="188">
        <v>42639</v>
      </c>
      <c r="K12" s="193">
        <f t="shared" si="6"/>
        <v>0</v>
      </c>
      <c r="L12" s="191">
        <v>420</v>
      </c>
      <c r="M12" s="164"/>
      <c r="N12" s="170">
        <v>420</v>
      </c>
      <c r="O12" s="115">
        <f t="shared" si="2"/>
        <v>0</v>
      </c>
    </row>
    <row r="13" spans="1:15" ht="15">
      <c r="A13" s="52" t="s">
        <v>13</v>
      </c>
      <c r="B13" s="16">
        <v>224940</v>
      </c>
      <c r="C13" s="26">
        <f>B13/J13*100</f>
        <v>104.65148737799035</v>
      </c>
      <c r="D13" s="134">
        <v>1761</v>
      </c>
      <c r="E13" s="26">
        <f t="shared" si="3"/>
        <v>127.73424190800681</v>
      </c>
      <c r="F13" s="27">
        <f t="shared" si="4"/>
        <v>0.03424190800680549</v>
      </c>
      <c r="G13" s="28">
        <f t="shared" si="1"/>
        <v>2.5496175632193854</v>
      </c>
      <c r="H13" s="143">
        <v>127.7</v>
      </c>
      <c r="I13" s="144">
        <f t="shared" si="5"/>
        <v>125.18462434478742</v>
      </c>
      <c r="J13" s="188">
        <v>214942</v>
      </c>
      <c r="K13" s="193">
        <f t="shared" si="6"/>
        <v>44</v>
      </c>
      <c r="L13" s="190">
        <v>1717</v>
      </c>
      <c r="M13" s="163"/>
      <c r="N13" s="170">
        <v>1761</v>
      </c>
      <c r="O13" s="115">
        <f t="shared" si="2"/>
        <v>0</v>
      </c>
    </row>
    <row r="14" spans="1:15" ht="15">
      <c r="A14" s="52" t="s">
        <v>14</v>
      </c>
      <c r="B14" s="16">
        <v>195719</v>
      </c>
      <c r="C14" s="26">
        <f aca="true" t="shared" si="7" ref="C14:C26">B14/J14*100</f>
        <v>101.83408431064444</v>
      </c>
      <c r="D14" s="134">
        <v>1700</v>
      </c>
      <c r="E14" s="26">
        <f t="shared" si="3"/>
        <v>115.12882352941176</v>
      </c>
      <c r="F14" s="27">
        <f t="shared" si="4"/>
        <v>1.028823529411767</v>
      </c>
      <c r="G14" s="28">
        <f t="shared" si="1"/>
        <v>-0.6506945428773889</v>
      </c>
      <c r="H14" s="143">
        <v>114.1</v>
      </c>
      <c r="I14" s="144">
        <f t="shared" si="5"/>
        <v>115.77951807228915</v>
      </c>
      <c r="J14" s="188">
        <v>192194</v>
      </c>
      <c r="K14" s="193">
        <f t="shared" si="6"/>
        <v>40</v>
      </c>
      <c r="L14" s="190">
        <v>1660</v>
      </c>
      <c r="M14" s="163"/>
      <c r="N14" s="170">
        <v>1700</v>
      </c>
      <c r="O14" s="115">
        <f t="shared" si="2"/>
        <v>0</v>
      </c>
    </row>
    <row r="15" spans="1:15" ht="15">
      <c r="A15" s="52" t="s">
        <v>38</v>
      </c>
      <c r="B15" s="16">
        <v>50156</v>
      </c>
      <c r="C15" s="26">
        <f t="shared" si="7"/>
        <v>101.48722203112037</v>
      </c>
      <c r="D15" s="134">
        <v>693</v>
      </c>
      <c r="E15" s="26">
        <f t="shared" si="3"/>
        <v>72.37518037518038</v>
      </c>
      <c r="F15" s="27">
        <f t="shared" si="4"/>
        <v>-1.2248196248196166</v>
      </c>
      <c r="G15" s="28">
        <f>I15-E15</f>
        <v>10.825156325156328</v>
      </c>
      <c r="H15" s="143">
        <v>73.6</v>
      </c>
      <c r="I15" s="144">
        <f t="shared" si="5"/>
        <v>83.2003367003367</v>
      </c>
      <c r="J15" s="188">
        <v>49421</v>
      </c>
      <c r="K15" s="193">
        <f t="shared" si="6"/>
        <v>99</v>
      </c>
      <c r="L15" s="190">
        <v>594</v>
      </c>
      <c r="M15" s="163"/>
      <c r="N15" s="170">
        <v>692</v>
      </c>
      <c r="O15" s="115">
        <f t="shared" si="2"/>
        <v>1</v>
      </c>
    </row>
    <row r="16" spans="1:15" ht="15">
      <c r="A16" s="52" t="s">
        <v>15</v>
      </c>
      <c r="B16" s="16">
        <v>101444</v>
      </c>
      <c r="C16" s="26">
        <f t="shared" si="7"/>
        <v>96.79124485959906</v>
      </c>
      <c r="D16" s="134">
        <v>795</v>
      </c>
      <c r="E16" s="26">
        <f t="shared" si="3"/>
        <v>127.60251572327044</v>
      </c>
      <c r="F16" s="27">
        <f t="shared" si="4"/>
        <v>0.7025157232704373</v>
      </c>
      <c r="G16" s="28">
        <f>E16-I16</f>
        <v>-5.232718750747296</v>
      </c>
      <c r="H16" s="143">
        <v>126.9</v>
      </c>
      <c r="I16" s="144">
        <f t="shared" si="5"/>
        <v>132.83523447401774</v>
      </c>
      <c r="J16" s="188">
        <v>104807</v>
      </c>
      <c r="K16" s="193">
        <f t="shared" si="6"/>
        <v>6</v>
      </c>
      <c r="L16" s="190">
        <v>789</v>
      </c>
      <c r="M16" s="163"/>
      <c r="N16" s="170">
        <v>795</v>
      </c>
      <c r="O16" s="115">
        <f t="shared" si="2"/>
        <v>0</v>
      </c>
    </row>
    <row r="17" spans="1:15" ht="15" customHeight="1">
      <c r="A17" s="83" t="s">
        <v>45</v>
      </c>
      <c r="B17" s="135">
        <v>47290</v>
      </c>
      <c r="C17" s="26">
        <f t="shared" si="7"/>
        <v>92.25157036401232</v>
      </c>
      <c r="D17" s="134">
        <v>486</v>
      </c>
      <c r="E17" s="26">
        <f t="shared" si="3"/>
        <v>97.3045267489712</v>
      </c>
      <c r="F17" s="27">
        <f t="shared" si="4"/>
        <v>-0.6954732510288011</v>
      </c>
      <c r="G17" s="28">
        <f>E17-I17</f>
        <v>-8.82797842701224</v>
      </c>
      <c r="H17" s="143">
        <v>98</v>
      </c>
      <c r="I17" s="144">
        <f t="shared" si="5"/>
        <v>106.13250517598344</v>
      </c>
      <c r="J17" s="188">
        <v>51262</v>
      </c>
      <c r="K17" s="193">
        <f t="shared" si="6"/>
        <v>3</v>
      </c>
      <c r="L17" s="190">
        <v>483</v>
      </c>
      <c r="M17" s="163"/>
      <c r="N17" s="170">
        <v>487</v>
      </c>
      <c r="O17" s="115">
        <f t="shared" si="2"/>
        <v>-1</v>
      </c>
    </row>
    <row r="18" spans="1:15" ht="15">
      <c r="A18" s="54" t="s">
        <v>16</v>
      </c>
      <c r="B18" s="16">
        <v>118790</v>
      </c>
      <c r="C18" s="26">
        <f t="shared" si="7"/>
        <v>118.9089089089089</v>
      </c>
      <c r="D18" s="134">
        <v>1060</v>
      </c>
      <c r="E18" s="26">
        <f t="shared" si="3"/>
        <v>112.06603773584905</v>
      </c>
      <c r="F18" s="27">
        <f t="shared" si="4"/>
        <v>2.366037735849048</v>
      </c>
      <c r="G18" s="28">
        <f>E18-I18</f>
        <v>-1.845022697446268</v>
      </c>
      <c r="H18" s="143">
        <v>109.7</v>
      </c>
      <c r="I18" s="144">
        <f t="shared" si="5"/>
        <v>113.91106043329532</v>
      </c>
      <c r="J18" s="188">
        <v>99900</v>
      </c>
      <c r="K18" s="193">
        <f t="shared" si="6"/>
        <v>183</v>
      </c>
      <c r="L18" s="190">
        <v>877</v>
      </c>
      <c r="M18" s="163"/>
      <c r="N18" s="170">
        <v>1060</v>
      </c>
      <c r="O18" s="115">
        <f t="shared" si="2"/>
        <v>0</v>
      </c>
    </row>
    <row r="19" spans="1:15" ht="15">
      <c r="A19" s="52" t="s">
        <v>43</v>
      </c>
      <c r="B19" s="16">
        <v>169435</v>
      </c>
      <c r="C19" s="26">
        <f t="shared" si="7"/>
        <v>99.05061996153374</v>
      </c>
      <c r="D19" s="134">
        <v>1603</v>
      </c>
      <c r="E19" s="26">
        <f t="shared" si="3"/>
        <v>105.69868995633188</v>
      </c>
      <c r="F19" s="27">
        <f t="shared" si="4"/>
        <v>1.2986899563318701</v>
      </c>
      <c r="G19" s="28">
        <f>I19-E19</f>
        <v>5.9586207486289595</v>
      </c>
      <c r="H19" s="147">
        <v>104.4</v>
      </c>
      <c r="I19" s="144">
        <f t="shared" si="5"/>
        <v>111.65731070496084</v>
      </c>
      <c r="J19" s="188">
        <v>171059</v>
      </c>
      <c r="K19" s="193">
        <f t="shared" si="6"/>
        <v>71</v>
      </c>
      <c r="L19" s="190">
        <v>1532</v>
      </c>
      <c r="M19" s="163"/>
      <c r="N19" s="170">
        <v>1608</v>
      </c>
      <c r="O19" s="115">
        <f t="shared" si="2"/>
        <v>-5</v>
      </c>
    </row>
    <row r="20" spans="1:15" ht="15">
      <c r="A20" s="54" t="s">
        <v>84</v>
      </c>
      <c r="B20" s="16"/>
      <c r="C20" s="26">
        <f t="shared" si="7"/>
        <v>0</v>
      </c>
      <c r="D20" s="134"/>
      <c r="E20" s="26" t="e">
        <f t="shared" si="3"/>
        <v>#DIV/0!</v>
      </c>
      <c r="F20" s="27" t="e">
        <f t="shared" si="4"/>
        <v>#DIV/0!</v>
      </c>
      <c r="G20" s="28" t="e">
        <f>I20-E20</f>
        <v>#DIV/0!</v>
      </c>
      <c r="H20" s="143"/>
      <c r="I20" s="144">
        <f t="shared" si="5"/>
        <v>83.30975954738331</v>
      </c>
      <c r="J20" s="188">
        <v>58900</v>
      </c>
      <c r="K20" s="193">
        <f t="shared" si="6"/>
        <v>-707</v>
      </c>
      <c r="L20" s="190">
        <v>707</v>
      </c>
      <c r="M20" s="163"/>
      <c r="N20" s="170"/>
      <c r="O20" s="115">
        <f t="shared" si="2"/>
        <v>0</v>
      </c>
    </row>
    <row r="21" spans="1:15" ht="15">
      <c r="A21" s="52" t="s">
        <v>17</v>
      </c>
      <c r="B21" s="135">
        <v>24777</v>
      </c>
      <c r="C21" s="26">
        <f t="shared" si="7"/>
        <v>99.10799999999999</v>
      </c>
      <c r="D21" s="134">
        <v>280</v>
      </c>
      <c r="E21" s="26">
        <f t="shared" si="3"/>
        <v>88.48928571428571</v>
      </c>
      <c r="F21" s="27">
        <f t="shared" si="4"/>
        <v>1.0892857142857082</v>
      </c>
      <c r="G21" s="28">
        <f aca="true" t="shared" si="8" ref="G21:G26">E21-I21</f>
        <v>-0.7964285714285779</v>
      </c>
      <c r="H21" s="143">
        <v>87.4</v>
      </c>
      <c r="I21" s="144">
        <f t="shared" si="5"/>
        <v>89.28571428571429</v>
      </c>
      <c r="J21" s="188">
        <v>25000</v>
      </c>
      <c r="K21" s="193">
        <f t="shared" si="6"/>
        <v>0</v>
      </c>
      <c r="L21" s="190">
        <v>280</v>
      </c>
      <c r="M21" s="163"/>
      <c r="N21" s="170">
        <v>280</v>
      </c>
      <c r="O21" s="115">
        <f t="shared" si="2"/>
        <v>0</v>
      </c>
    </row>
    <row r="22" spans="1:15" ht="15.75" thickBot="1">
      <c r="A22" s="58" t="s">
        <v>76</v>
      </c>
      <c r="B22" s="132">
        <v>22250</v>
      </c>
      <c r="C22" s="29">
        <f t="shared" si="7"/>
        <v>88.11881188118812</v>
      </c>
      <c r="D22" s="133">
        <v>210</v>
      </c>
      <c r="E22" s="29">
        <f t="shared" si="3"/>
        <v>105.95238095238095</v>
      </c>
      <c r="F22" s="27">
        <f t="shared" si="4"/>
        <v>2.3523809523809547</v>
      </c>
      <c r="G22" s="28">
        <f t="shared" si="8"/>
        <v>-14.285714285714292</v>
      </c>
      <c r="H22" s="148">
        <v>103.6</v>
      </c>
      <c r="I22" s="144">
        <f t="shared" si="5"/>
        <v>120.23809523809524</v>
      </c>
      <c r="J22" s="189">
        <v>25250</v>
      </c>
      <c r="K22" s="193">
        <f t="shared" si="6"/>
        <v>0</v>
      </c>
      <c r="L22" s="192">
        <v>210</v>
      </c>
      <c r="M22" s="165"/>
      <c r="N22" s="170">
        <v>210</v>
      </c>
      <c r="O22" s="121">
        <f t="shared" si="2"/>
        <v>0</v>
      </c>
    </row>
    <row r="23" spans="1:15" ht="15.75" thickBot="1">
      <c r="A23" s="99" t="s">
        <v>19</v>
      </c>
      <c r="B23" s="31">
        <f>SUM(B6:B22)</f>
        <v>1855350</v>
      </c>
      <c r="C23" s="32">
        <f t="shared" si="7"/>
        <v>98.85909880954537</v>
      </c>
      <c r="D23" s="175">
        <f>SUM(D6:D22)</f>
        <v>16235</v>
      </c>
      <c r="E23" s="32">
        <f t="shared" si="3"/>
        <v>114.28087465352633</v>
      </c>
      <c r="F23" s="32">
        <f t="shared" si="4"/>
        <v>1.4808746535263282</v>
      </c>
      <c r="G23" s="33">
        <f t="shared" si="8"/>
        <v>1.1752276939650699</v>
      </c>
      <c r="H23" s="150">
        <v>112.8</v>
      </c>
      <c r="I23" s="195">
        <f t="shared" si="5"/>
        <v>113.10564695956126</v>
      </c>
      <c r="J23" s="152">
        <f>SUM(J6:J22)</f>
        <v>1876762</v>
      </c>
      <c r="K23" s="101">
        <f>D23-L23</f>
        <v>-358</v>
      </c>
      <c r="L23" s="166">
        <f>SUM(L6:L22)</f>
        <v>16593</v>
      </c>
      <c r="M23" s="163"/>
      <c r="N23" s="172">
        <f>SUM(N6:N22)</f>
        <v>16240</v>
      </c>
      <c r="O23" s="115">
        <f t="shared" si="2"/>
        <v>-5</v>
      </c>
    </row>
    <row r="24" spans="1:15" ht="15">
      <c r="A24" s="56" t="s">
        <v>26</v>
      </c>
      <c r="B24" s="18">
        <v>51242</v>
      </c>
      <c r="C24" s="40">
        <f t="shared" si="7"/>
        <v>101.72513052627399</v>
      </c>
      <c r="D24" s="177">
        <v>579</v>
      </c>
      <c r="E24" s="41">
        <f t="shared" si="3"/>
        <v>88.50086355785838</v>
      </c>
      <c r="F24" s="41">
        <f t="shared" si="4"/>
        <v>0.0008635578583806591</v>
      </c>
      <c r="G24" s="41">
        <f t="shared" si="8"/>
        <v>1.5008635578583807</v>
      </c>
      <c r="H24" s="155">
        <v>88.5</v>
      </c>
      <c r="I24" s="144">
        <f t="shared" si="5"/>
        <v>87</v>
      </c>
      <c r="J24" s="156">
        <v>50373</v>
      </c>
      <c r="K24" s="79">
        <f>D24-L24</f>
        <v>0</v>
      </c>
      <c r="L24" s="168">
        <v>579</v>
      </c>
      <c r="M24" s="163"/>
      <c r="N24" s="170">
        <v>579</v>
      </c>
      <c r="O24" s="115">
        <f t="shared" si="2"/>
        <v>0</v>
      </c>
    </row>
    <row r="25" spans="1:15" ht="18.75" customHeight="1" thickBot="1">
      <c r="A25" s="136" t="s">
        <v>86</v>
      </c>
      <c r="B25" s="23">
        <v>35196</v>
      </c>
      <c r="C25" s="29">
        <f t="shared" si="7"/>
        <v>110.52978676632226</v>
      </c>
      <c r="D25" s="178">
        <v>359</v>
      </c>
      <c r="E25" s="42">
        <f t="shared" si="3"/>
        <v>98.03899721448468</v>
      </c>
      <c r="F25" s="27">
        <f t="shared" si="4"/>
        <v>3.338997214484678</v>
      </c>
      <c r="G25" s="27">
        <f t="shared" si="8"/>
        <v>10.317234129085236</v>
      </c>
      <c r="H25" s="157">
        <v>94.7</v>
      </c>
      <c r="I25" s="144">
        <f t="shared" si="5"/>
        <v>87.72176308539945</v>
      </c>
      <c r="J25" s="158">
        <v>31843</v>
      </c>
      <c r="K25" s="82">
        <f>D25-L25</f>
        <v>-4</v>
      </c>
      <c r="L25" s="169">
        <v>363</v>
      </c>
      <c r="M25" s="163"/>
      <c r="N25" s="170">
        <v>357</v>
      </c>
      <c r="O25" s="115">
        <f t="shared" si="2"/>
        <v>2</v>
      </c>
    </row>
    <row r="26" spans="1:15" ht="15.75" thickBot="1">
      <c r="A26" s="43" t="s">
        <v>20</v>
      </c>
      <c r="B26" s="36">
        <f>SUM(B23:B25)</f>
        <v>1941788</v>
      </c>
      <c r="C26" s="44">
        <f t="shared" si="7"/>
        <v>99.12250163095247</v>
      </c>
      <c r="D26" s="161">
        <f>SUM(D23:D25)</f>
        <v>17173</v>
      </c>
      <c r="E26" s="32">
        <f t="shared" si="3"/>
        <v>113.07214813952135</v>
      </c>
      <c r="F26" s="44">
        <f t="shared" si="4"/>
        <v>1.4721481395213516</v>
      </c>
      <c r="G26" s="45">
        <f t="shared" si="8"/>
        <v>1.353984466866649</v>
      </c>
      <c r="H26" s="159">
        <v>111.6</v>
      </c>
      <c r="I26" s="195">
        <f t="shared" si="5"/>
        <v>111.7181636726547</v>
      </c>
      <c r="J26" s="161">
        <f>SUM(J23:J25)</f>
        <v>1958978</v>
      </c>
      <c r="K26" s="35">
        <f>D26-L26</f>
        <v>-362</v>
      </c>
      <c r="L26" s="161">
        <f>L23+L24+L25</f>
        <v>17535</v>
      </c>
      <c r="M26" s="163"/>
      <c r="N26" s="173">
        <f>SUM(N23:N25)</f>
        <v>17176</v>
      </c>
      <c r="O26" s="115">
        <f t="shared" si="2"/>
        <v>-3</v>
      </c>
    </row>
    <row r="27" spans="1:12" ht="15">
      <c r="A27" s="46"/>
      <c r="B27" s="47" t="s">
        <v>25</v>
      </c>
      <c r="C27" s="46"/>
      <c r="D27" s="46"/>
      <c r="E27" s="46"/>
      <c r="F27" s="48"/>
      <c r="G27" s="46"/>
      <c r="H27" s="49"/>
      <c r="I27" s="48"/>
      <c r="J27" s="50"/>
      <c r="K27" s="48"/>
      <c r="L27" s="48"/>
    </row>
    <row r="28" spans="1:12" ht="15">
      <c r="A28" s="85" t="s">
        <v>65</v>
      </c>
      <c r="B28" s="46"/>
      <c r="C28" s="46"/>
      <c r="D28" s="20">
        <f>L26</f>
        <v>17535</v>
      </c>
      <c r="E28" s="86"/>
      <c r="F28" s="48"/>
      <c r="G28" s="46"/>
      <c r="H28" s="87"/>
      <c r="I28" s="46">
        <v>2017</v>
      </c>
      <c r="J28" s="48">
        <v>2017</v>
      </c>
      <c r="K28" s="48"/>
      <c r="L28" s="48">
        <v>2017</v>
      </c>
    </row>
    <row r="29" spans="1:12" ht="15">
      <c r="A29" s="88" t="s">
        <v>21</v>
      </c>
      <c r="B29" s="86"/>
      <c r="C29" s="86"/>
      <c r="D29" s="20">
        <f>N26</f>
        <v>17176</v>
      </c>
      <c r="E29" s="46"/>
      <c r="F29" s="89"/>
      <c r="G29" s="86"/>
      <c r="H29" s="87"/>
      <c r="I29" s="90"/>
      <c r="J29" s="90"/>
      <c r="K29" s="90"/>
      <c r="L29" s="90"/>
    </row>
    <row r="30" spans="1:12" ht="15">
      <c r="A30" s="91" t="s">
        <v>22</v>
      </c>
      <c r="B30" s="91"/>
      <c r="C30" s="91"/>
      <c r="D30" s="92"/>
      <c r="E30" s="86"/>
      <c r="F30" s="90"/>
      <c r="G30" s="86"/>
      <c r="H30" s="87"/>
      <c r="I30" s="90"/>
      <c r="J30" s="90"/>
      <c r="K30" s="90"/>
      <c r="L30" s="90"/>
    </row>
    <row r="31" spans="1:12" ht="15">
      <c r="A31" s="4" t="s">
        <v>23</v>
      </c>
      <c r="B31" s="93"/>
      <c r="C31" s="93"/>
      <c r="D31" s="94">
        <f>D26-D28</f>
        <v>-362</v>
      </c>
      <c r="E31" s="88"/>
      <c r="F31" s="88"/>
      <c r="G31" s="95"/>
      <c r="H31" s="96"/>
      <c r="I31" s="97"/>
      <c r="J31" s="95"/>
      <c r="K31" s="98"/>
      <c r="L31" s="98"/>
    </row>
    <row r="32" spans="1:12" ht="15">
      <c r="A32" s="4" t="s">
        <v>24</v>
      </c>
      <c r="B32" s="93"/>
      <c r="C32" s="93"/>
      <c r="D32" s="94">
        <f>D26-D29</f>
        <v>-3</v>
      </c>
      <c r="E32" s="86"/>
      <c r="F32" s="98"/>
      <c r="G32" s="86"/>
      <c r="H32" s="87"/>
      <c r="I32" s="98" t="s">
        <v>35</v>
      </c>
      <c r="J32" s="98"/>
      <c r="K32" s="98"/>
      <c r="L32" s="98"/>
    </row>
  </sheetData>
  <sheetProtection/>
  <mergeCells count="14">
    <mergeCell ref="N4:O4"/>
    <mergeCell ref="A1:L2"/>
    <mergeCell ref="A3:A5"/>
    <mergeCell ref="B3:B5"/>
    <mergeCell ref="C3:C5"/>
    <mergeCell ref="D3:D5"/>
    <mergeCell ref="E3:E5"/>
    <mergeCell ref="H3:H5"/>
    <mergeCell ref="I3:I5"/>
    <mergeCell ref="J3:J5"/>
    <mergeCell ref="K3:K5"/>
    <mergeCell ref="L3:L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G36" sqref="G36"/>
    </sheetView>
  </sheetViews>
  <sheetFormatPr defaultColWidth="9.140625" defaultRowHeight="15"/>
  <cols>
    <col min="1" max="1" width="38.57421875" style="0" customWidth="1"/>
    <col min="2" max="2" width="12.28125" style="0" customWidth="1"/>
    <col min="3" max="3" width="10.8515625" style="0" customWidth="1"/>
    <col min="4" max="4" width="11.421875" style="0" customWidth="1"/>
    <col min="9" max="9" width="11.28125" style="0" customWidth="1"/>
    <col min="10" max="10" width="12.7109375" style="0" customWidth="1"/>
  </cols>
  <sheetData>
    <row r="1" spans="1:12" ht="15">
      <c r="A1" s="202" t="s">
        <v>120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</row>
    <row r="4" spans="1:15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199"/>
      <c r="L5" s="213"/>
      <c r="N5" s="142" t="s">
        <v>54</v>
      </c>
      <c r="O5" s="137" t="s">
        <v>61</v>
      </c>
    </row>
    <row r="6" spans="1:15" ht="15">
      <c r="A6" s="52" t="s">
        <v>7</v>
      </c>
      <c r="B6" s="16">
        <v>108808</v>
      </c>
      <c r="C6" s="26">
        <f aca="true" t="shared" si="0" ref="C6:C12">B6/J6*100</f>
        <v>95.59067708013038</v>
      </c>
      <c r="D6" s="134">
        <v>918</v>
      </c>
      <c r="E6" s="26">
        <f>B6/D6</f>
        <v>118.5272331154684</v>
      </c>
      <c r="F6" s="27">
        <f aca="true" t="shared" si="1" ref="F6:F26">E6-H6</f>
        <v>1.6272331154683997</v>
      </c>
      <c r="G6" s="28">
        <f aca="true" t="shared" si="2" ref="G6:G14">E6-I6</f>
        <v>4.700233115468407</v>
      </c>
      <c r="H6" s="143">
        <v>116.9</v>
      </c>
      <c r="I6" s="144">
        <f>J6/L6</f>
        <v>113.827</v>
      </c>
      <c r="J6" s="188">
        <v>113827</v>
      </c>
      <c r="K6" s="193">
        <f>D6-L6</f>
        <v>-82</v>
      </c>
      <c r="L6" s="190">
        <v>1000</v>
      </c>
      <c r="M6" s="163"/>
      <c r="N6" s="170">
        <v>918</v>
      </c>
      <c r="O6" s="115">
        <f aca="true" t="shared" si="3" ref="O6:O26">D6-N6</f>
        <v>0</v>
      </c>
    </row>
    <row r="7" spans="1:15" ht="15">
      <c r="A7" s="52" t="s">
        <v>8</v>
      </c>
      <c r="B7" s="16">
        <v>124892</v>
      </c>
      <c r="C7" s="26">
        <f t="shared" si="0"/>
        <v>110.50922443923372</v>
      </c>
      <c r="D7" s="134">
        <v>1105</v>
      </c>
      <c r="E7" s="26">
        <f aca="true" t="shared" si="4" ref="E7:E26">B7/D7</f>
        <v>113.02443438914027</v>
      </c>
      <c r="F7" s="27">
        <f t="shared" si="1"/>
        <v>2.524434389140268</v>
      </c>
      <c r="G7" s="28">
        <f t="shared" si="2"/>
        <v>13.539399177872667</v>
      </c>
      <c r="H7" s="143">
        <v>110.5</v>
      </c>
      <c r="I7" s="144">
        <f aca="true" t="shared" si="5" ref="I7:I26">J7/L7</f>
        <v>99.4850352112676</v>
      </c>
      <c r="J7" s="188">
        <v>113015</v>
      </c>
      <c r="K7" s="193">
        <f aca="true" t="shared" si="6" ref="K7:K22">D7-L7</f>
        <v>-31</v>
      </c>
      <c r="L7" s="190">
        <v>1136</v>
      </c>
      <c r="M7" s="163"/>
      <c r="N7" s="170">
        <v>1105</v>
      </c>
      <c r="O7" s="115">
        <f t="shared" si="3"/>
        <v>0</v>
      </c>
    </row>
    <row r="8" spans="1:15" ht="15">
      <c r="A8" s="52" t="s">
        <v>9</v>
      </c>
      <c r="B8" s="16">
        <v>115600</v>
      </c>
      <c r="C8" s="26">
        <f t="shared" si="0"/>
        <v>111.04707012487994</v>
      </c>
      <c r="D8" s="134">
        <v>778</v>
      </c>
      <c r="E8" s="26">
        <f t="shared" si="4"/>
        <v>148.586118251928</v>
      </c>
      <c r="F8" s="27">
        <f t="shared" si="1"/>
        <v>3.986118251928019</v>
      </c>
      <c r="G8" s="28">
        <f t="shared" si="2"/>
        <v>12.86251981646518</v>
      </c>
      <c r="H8" s="143">
        <v>144.6</v>
      </c>
      <c r="I8" s="144">
        <f t="shared" si="5"/>
        <v>135.72359843546283</v>
      </c>
      <c r="J8" s="188">
        <v>104100</v>
      </c>
      <c r="K8" s="193">
        <f t="shared" si="6"/>
        <v>11</v>
      </c>
      <c r="L8" s="190">
        <v>767</v>
      </c>
      <c r="M8" s="163"/>
      <c r="N8" s="170">
        <v>778</v>
      </c>
      <c r="O8" s="115">
        <f t="shared" si="3"/>
        <v>0</v>
      </c>
    </row>
    <row r="9" spans="1:15" ht="15">
      <c r="A9" s="52" t="s">
        <v>10</v>
      </c>
      <c r="B9" s="135">
        <v>104505</v>
      </c>
      <c r="C9" s="26">
        <f t="shared" si="0"/>
        <v>118.30531499405672</v>
      </c>
      <c r="D9" s="134">
        <v>1060</v>
      </c>
      <c r="E9" s="26">
        <f t="shared" si="4"/>
        <v>98.58962264150944</v>
      </c>
      <c r="F9" s="27">
        <f t="shared" si="1"/>
        <v>-0.8103773584905696</v>
      </c>
      <c r="G9" s="28">
        <f t="shared" si="2"/>
        <v>15.645960669678445</v>
      </c>
      <c r="H9" s="145">
        <v>99.4</v>
      </c>
      <c r="I9" s="144">
        <f t="shared" si="5"/>
        <v>82.94366197183099</v>
      </c>
      <c r="J9" s="188">
        <v>88335</v>
      </c>
      <c r="K9" s="193">
        <f t="shared" si="6"/>
        <v>-5</v>
      </c>
      <c r="L9" s="190">
        <v>1065</v>
      </c>
      <c r="M9" s="163"/>
      <c r="N9" s="170">
        <v>1060</v>
      </c>
      <c r="O9" s="115">
        <f t="shared" si="3"/>
        <v>0</v>
      </c>
    </row>
    <row r="10" spans="1:15" ht="15">
      <c r="A10" s="52" t="s">
        <v>11</v>
      </c>
      <c r="B10" s="16">
        <v>154498</v>
      </c>
      <c r="C10" s="26">
        <f t="shared" si="0"/>
        <v>111.86995402049165</v>
      </c>
      <c r="D10" s="134">
        <v>1200</v>
      </c>
      <c r="E10" s="26">
        <f t="shared" si="4"/>
        <v>128.74833333333333</v>
      </c>
      <c r="F10" s="27">
        <f t="shared" si="1"/>
        <v>-0.25166666666666515</v>
      </c>
      <c r="G10" s="28">
        <f t="shared" si="2"/>
        <v>13.66083333333333</v>
      </c>
      <c r="H10" s="143">
        <v>129</v>
      </c>
      <c r="I10" s="144">
        <f t="shared" si="5"/>
        <v>115.0875</v>
      </c>
      <c r="J10" s="188">
        <v>138105</v>
      </c>
      <c r="K10" s="193">
        <f t="shared" si="6"/>
        <v>0</v>
      </c>
      <c r="L10" s="190">
        <v>1200</v>
      </c>
      <c r="M10" s="163"/>
      <c r="N10" s="170">
        <v>1200</v>
      </c>
      <c r="O10" s="115">
        <f t="shared" si="3"/>
        <v>0</v>
      </c>
    </row>
    <row r="11" spans="1:15" ht="15">
      <c r="A11" s="52" t="s">
        <v>41</v>
      </c>
      <c r="B11" s="16">
        <v>250955</v>
      </c>
      <c r="C11" s="26">
        <f>B11/J11*100</f>
        <v>101.49191558888</v>
      </c>
      <c r="D11" s="134">
        <v>2166</v>
      </c>
      <c r="E11" s="26">
        <f t="shared" si="4"/>
        <v>115.86103416435826</v>
      </c>
      <c r="F11" s="27">
        <f t="shared" si="1"/>
        <v>0.06103416435826148</v>
      </c>
      <c r="G11" s="28">
        <f t="shared" si="2"/>
        <v>1.1736501198313505</v>
      </c>
      <c r="H11" s="143">
        <v>115.8</v>
      </c>
      <c r="I11" s="144">
        <f t="shared" si="5"/>
        <v>114.68738404452691</v>
      </c>
      <c r="J11" s="188">
        <v>247266</v>
      </c>
      <c r="K11" s="193">
        <f t="shared" si="6"/>
        <v>10</v>
      </c>
      <c r="L11" s="190">
        <v>2156</v>
      </c>
      <c r="M11" s="163"/>
      <c r="N11" s="170">
        <v>2166</v>
      </c>
      <c r="O11" s="115">
        <f t="shared" si="3"/>
        <v>0</v>
      </c>
    </row>
    <row r="12" spans="1:15" ht="15">
      <c r="A12" s="52" t="s">
        <v>12</v>
      </c>
      <c r="B12" s="16">
        <v>48017</v>
      </c>
      <c r="C12" s="26">
        <f t="shared" si="0"/>
        <v>119.39775213845236</v>
      </c>
      <c r="D12" s="134">
        <v>420</v>
      </c>
      <c r="E12" s="26">
        <f t="shared" si="4"/>
        <v>114.32619047619048</v>
      </c>
      <c r="F12" s="27">
        <f t="shared" si="1"/>
        <v>0.7261904761904816</v>
      </c>
      <c r="G12" s="28">
        <f t="shared" si="2"/>
        <v>18.57380952380953</v>
      </c>
      <c r="H12" s="143">
        <v>113.6</v>
      </c>
      <c r="I12" s="144">
        <f t="shared" si="5"/>
        <v>95.75238095238095</v>
      </c>
      <c r="J12" s="188">
        <v>40216</v>
      </c>
      <c r="K12" s="193">
        <f t="shared" si="6"/>
        <v>0</v>
      </c>
      <c r="L12" s="191">
        <v>420</v>
      </c>
      <c r="M12" s="164"/>
      <c r="N12" s="170">
        <v>420</v>
      </c>
      <c r="O12" s="115">
        <f t="shared" si="3"/>
        <v>0</v>
      </c>
    </row>
    <row r="13" spans="1:15" ht="15">
      <c r="A13" s="52" t="s">
        <v>13</v>
      </c>
      <c r="B13" s="16">
        <v>230995</v>
      </c>
      <c r="C13" s="26">
        <f>B13/J13*100</f>
        <v>108.82849012513192</v>
      </c>
      <c r="D13" s="134">
        <v>1761</v>
      </c>
      <c r="E13" s="26">
        <f t="shared" si="4"/>
        <v>131.17262918796138</v>
      </c>
      <c r="F13" s="27">
        <f t="shared" si="1"/>
        <v>3.472629187961374</v>
      </c>
      <c r="G13" s="28">
        <f t="shared" si="2"/>
        <v>7.552361278817514</v>
      </c>
      <c r="H13" s="143">
        <v>127.7</v>
      </c>
      <c r="I13" s="144">
        <f t="shared" si="5"/>
        <v>123.62026790914386</v>
      </c>
      <c r="J13" s="188">
        <v>212256</v>
      </c>
      <c r="K13" s="193">
        <f t="shared" si="6"/>
        <v>44</v>
      </c>
      <c r="L13" s="190">
        <v>1717</v>
      </c>
      <c r="M13" s="163"/>
      <c r="N13" s="170">
        <v>1761</v>
      </c>
      <c r="O13" s="115">
        <f t="shared" si="3"/>
        <v>0</v>
      </c>
    </row>
    <row r="14" spans="1:15" ht="15">
      <c r="A14" s="52" t="s">
        <v>14</v>
      </c>
      <c r="B14" s="16">
        <v>195105</v>
      </c>
      <c r="C14" s="26">
        <f aca="true" t="shared" si="7" ref="C14:C26">B14/J14*100</f>
        <v>101.76931141863096</v>
      </c>
      <c r="D14" s="134">
        <v>1700</v>
      </c>
      <c r="E14" s="26">
        <f t="shared" si="4"/>
        <v>114.76764705882353</v>
      </c>
      <c r="F14" s="27">
        <f t="shared" si="1"/>
        <v>-0.33235294117646674</v>
      </c>
      <c r="G14" s="28">
        <f t="shared" si="2"/>
        <v>-0.7221119773210489</v>
      </c>
      <c r="H14" s="143">
        <v>115.1</v>
      </c>
      <c r="I14" s="144">
        <f t="shared" si="5"/>
        <v>115.48975903614458</v>
      </c>
      <c r="J14" s="188">
        <v>191713</v>
      </c>
      <c r="K14" s="193">
        <f t="shared" si="6"/>
        <v>40</v>
      </c>
      <c r="L14" s="190">
        <v>1660</v>
      </c>
      <c r="M14" s="163"/>
      <c r="N14" s="170">
        <v>1700</v>
      </c>
      <c r="O14" s="115">
        <f t="shared" si="3"/>
        <v>0</v>
      </c>
    </row>
    <row r="15" spans="1:15" ht="15">
      <c r="A15" s="52" t="s">
        <v>38</v>
      </c>
      <c r="B15" s="16">
        <v>49320</v>
      </c>
      <c r="C15" s="26">
        <f t="shared" si="7"/>
        <v>100.46238771311593</v>
      </c>
      <c r="D15" s="134">
        <v>696</v>
      </c>
      <c r="E15" s="26">
        <f t="shared" si="4"/>
        <v>70.86206896551724</v>
      </c>
      <c r="F15" s="27">
        <f t="shared" si="1"/>
        <v>-1.5379310344827672</v>
      </c>
      <c r="G15" s="28">
        <f>I15-E15</f>
        <v>10.959597701149434</v>
      </c>
      <c r="H15" s="143">
        <v>72.4</v>
      </c>
      <c r="I15" s="144">
        <f t="shared" si="5"/>
        <v>81.82166666666667</v>
      </c>
      <c r="J15" s="188">
        <v>49093</v>
      </c>
      <c r="K15" s="193">
        <f t="shared" si="6"/>
        <v>96</v>
      </c>
      <c r="L15" s="190">
        <v>600</v>
      </c>
      <c r="M15" s="163"/>
      <c r="N15" s="170">
        <v>693</v>
      </c>
      <c r="O15" s="115">
        <f t="shared" si="3"/>
        <v>3</v>
      </c>
    </row>
    <row r="16" spans="1:15" ht="15">
      <c r="A16" s="52" t="s">
        <v>15</v>
      </c>
      <c r="B16" s="16">
        <v>101933</v>
      </c>
      <c r="C16" s="26">
        <f t="shared" si="7"/>
        <v>100.60004934616333</v>
      </c>
      <c r="D16" s="134">
        <v>795</v>
      </c>
      <c r="E16" s="26">
        <f t="shared" si="4"/>
        <v>128.21761006289307</v>
      </c>
      <c r="F16" s="27">
        <f t="shared" si="1"/>
        <v>0.6176100628930783</v>
      </c>
      <c r="G16" s="28">
        <f>E16-I16</f>
        <v>-0.20444316904610105</v>
      </c>
      <c r="H16" s="143">
        <v>127.6</v>
      </c>
      <c r="I16" s="144">
        <f t="shared" si="5"/>
        <v>128.42205323193917</v>
      </c>
      <c r="J16" s="188">
        <v>101325</v>
      </c>
      <c r="K16" s="193">
        <f t="shared" si="6"/>
        <v>6</v>
      </c>
      <c r="L16" s="190">
        <v>789</v>
      </c>
      <c r="M16" s="163"/>
      <c r="N16" s="170">
        <v>795</v>
      </c>
      <c r="O16" s="115">
        <f t="shared" si="3"/>
        <v>0</v>
      </c>
    </row>
    <row r="17" spans="1:15" ht="15.75" customHeight="1">
      <c r="A17" s="83" t="s">
        <v>45</v>
      </c>
      <c r="B17" s="135">
        <v>47290</v>
      </c>
      <c r="C17" s="26">
        <f t="shared" si="7"/>
        <v>93.29440312493836</v>
      </c>
      <c r="D17" s="134">
        <v>486</v>
      </c>
      <c r="E17" s="26">
        <f t="shared" si="4"/>
        <v>97.3045267489712</v>
      </c>
      <c r="F17" s="27">
        <f t="shared" si="1"/>
        <v>0.004526748971201755</v>
      </c>
      <c r="G17" s="28">
        <f>E17-I17</f>
        <v>-8.297556584362141</v>
      </c>
      <c r="H17" s="143">
        <v>97.3</v>
      </c>
      <c r="I17" s="144">
        <f t="shared" si="5"/>
        <v>105.60208333333334</v>
      </c>
      <c r="J17" s="188">
        <v>50689</v>
      </c>
      <c r="K17" s="193">
        <f t="shared" si="6"/>
        <v>6</v>
      </c>
      <c r="L17" s="190">
        <v>480</v>
      </c>
      <c r="M17" s="163"/>
      <c r="N17" s="170">
        <v>486</v>
      </c>
      <c r="O17" s="115">
        <f t="shared" si="3"/>
        <v>0</v>
      </c>
    </row>
    <row r="18" spans="1:15" ht="15">
      <c r="A18" s="54" t="s">
        <v>16</v>
      </c>
      <c r="B18" s="16">
        <v>118183</v>
      </c>
      <c r="C18" s="26">
        <f t="shared" si="7"/>
        <v>126.61017312307166</v>
      </c>
      <c r="D18" s="134">
        <v>1060</v>
      </c>
      <c r="E18" s="26">
        <f t="shared" si="4"/>
        <v>111.4933962264151</v>
      </c>
      <c r="F18" s="27">
        <f t="shared" si="1"/>
        <v>-0.6066037735848937</v>
      </c>
      <c r="G18" s="28">
        <f>E18-I18</f>
        <v>5.057820399733231</v>
      </c>
      <c r="H18" s="143">
        <v>112.1</v>
      </c>
      <c r="I18" s="144">
        <f t="shared" si="5"/>
        <v>106.43557582668187</v>
      </c>
      <c r="J18" s="188">
        <v>93344</v>
      </c>
      <c r="K18" s="193">
        <f t="shared" si="6"/>
        <v>183</v>
      </c>
      <c r="L18" s="190">
        <v>877</v>
      </c>
      <c r="M18" s="163"/>
      <c r="N18" s="170">
        <v>1060</v>
      </c>
      <c r="O18" s="115">
        <f t="shared" si="3"/>
        <v>0</v>
      </c>
    </row>
    <row r="19" spans="1:15" ht="15">
      <c r="A19" s="52" t="s">
        <v>43</v>
      </c>
      <c r="B19" s="16">
        <v>172331</v>
      </c>
      <c r="C19" s="26">
        <f t="shared" si="7"/>
        <v>102.80193755443408</v>
      </c>
      <c r="D19" s="134">
        <v>1601</v>
      </c>
      <c r="E19" s="26">
        <f t="shared" si="4"/>
        <v>107.63960024984385</v>
      </c>
      <c r="F19" s="27">
        <f t="shared" si="1"/>
        <v>1.9396002498438492</v>
      </c>
      <c r="G19" s="28">
        <f>I19-E19</f>
        <v>1.7820707684329165</v>
      </c>
      <c r="H19" s="147">
        <v>105.7</v>
      </c>
      <c r="I19" s="144">
        <f t="shared" si="5"/>
        <v>109.42167101827677</v>
      </c>
      <c r="J19" s="188">
        <v>167634</v>
      </c>
      <c r="K19" s="193">
        <f t="shared" si="6"/>
        <v>69</v>
      </c>
      <c r="L19" s="190">
        <v>1532</v>
      </c>
      <c r="M19" s="163"/>
      <c r="N19" s="170">
        <v>1603</v>
      </c>
      <c r="O19" s="115">
        <f t="shared" si="3"/>
        <v>-2</v>
      </c>
    </row>
    <row r="20" spans="1:15" ht="15">
      <c r="A20" s="54" t="s">
        <v>84</v>
      </c>
      <c r="B20" s="16"/>
      <c r="C20" s="26">
        <f t="shared" si="7"/>
        <v>0</v>
      </c>
      <c r="D20" s="134"/>
      <c r="E20" s="26" t="e">
        <f t="shared" si="4"/>
        <v>#DIV/0!</v>
      </c>
      <c r="F20" s="27" t="e">
        <f t="shared" si="1"/>
        <v>#DIV/0!</v>
      </c>
      <c r="G20" s="28" t="e">
        <f>I20-E20</f>
        <v>#DIV/0!</v>
      </c>
      <c r="H20" s="143"/>
      <c r="I20" s="144">
        <f t="shared" si="5"/>
        <v>80.62234794908062</v>
      </c>
      <c r="J20" s="188">
        <v>57000</v>
      </c>
      <c r="K20" s="193">
        <f t="shared" si="6"/>
        <v>-707</v>
      </c>
      <c r="L20" s="190">
        <v>707</v>
      </c>
      <c r="M20" s="163"/>
      <c r="N20" s="170"/>
      <c r="O20" s="115">
        <f t="shared" si="3"/>
        <v>0</v>
      </c>
    </row>
    <row r="21" spans="1:15" ht="15">
      <c r="A21" s="52" t="s">
        <v>17</v>
      </c>
      <c r="B21" s="135">
        <v>24777</v>
      </c>
      <c r="C21" s="26">
        <f t="shared" si="7"/>
        <v>100.3930307941653</v>
      </c>
      <c r="D21" s="134">
        <v>280</v>
      </c>
      <c r="E21" s="26">
        <f t="shared" si="4"/>
        <v>88.48928571428571</v>
      </c>
      <c r="F21" s="27">
        <f t="shared" si="1"/>
        <v>-0.01071428571428612</v>
      </c>
      <c r="G21" s="28">
        <f aca="true" t="shared" si="8" ref="G21:G26">E21-I21</f>
        <v>0.3464285714285751</v>
      </c>
      <c r="H21" s="143">
        <v>88.5</v>
      </c>
      <c r="I21" s="144">
        <f t="shared" si="5"/>
        <v>88.14285714285714</v>
      </c>
      <c r="J21" s="188">
        <v>24680</v>
      </c>
      <c r="K21" s="193">
        <f t="shared" si="6"/>
        <v>0</v>
      </c>
      <c r="L21" s="190">
        <v>280</v>
      </c>
      <c r="M21" s="163"/>
      <c r="N21" s="170">
        <v>280</v>
      </c>
      <c r="O21" s="115">
        <f t="shared" si="3"/>
        <v>0</v>
      </c>
    </row>
    <row r="22" spans="1:15" ht="15.75" thickBot="1">
      <c r="A22" s="58" t="s">
        <v>76</v>
      </c>
      <c r="B22" s="132">
        <v>24645</v>
      </c>
      <c r="C22" s="29">
        <f t="shared" si="7"/>
        <v>106.6883116883117</v>
      </c>
      <c r="D22" s="133">
        <v>210</v>
      </c>
      <c r="E22" s="29">
        <f t="shared" si="4"/>
        <v>117.35714285714286</v>
      </c>
      <c r="F22" s="27">
        <f t="shared" si="1"/>
        <v>11.357142857142861</v>
      </c>
      <c r="G22" s="28">
        <f t="shared" si="8"/>
        <v>7.357142857142861</v>
      </c>
      <c r="H22" s="148">
        <v>106</v>
      </c>
      <c r="I22" s="144">
        <f t="shared" si="5"/>
        <v>110</v>
      </c>
      <c r="J22" s="189">
        <v>23100</v>
      </c>
      <c r="K22" s="193">
        <f t="shared" si="6"/>
        <v>0</v>
      </c>
      <c r="L22" s="192">
        <v>210</v>
      </c>
      <c r="M22" s="165"/>
      <c r="N22" s="170">
        <v>210</v>
      </c>
      <c r="O22" s="121">
        <f t="shared" si="3"/>
        <v>0</v>
      </c>
    </row>
    <row r="23" spans="1:15" ht="15.75" thickBot="1">
      <c r="A23" s="99" t="s">
        <v>19</v>
      </c>
      <c r="B23" s="31">
        <f>SUM(B6:B22)</f>
        <v>1871854</v>
      </c>
      <c r="C23" s="32">
        <f t="shared" si="7"/>
        <v>103.09280508102118</v>
      </c>
      <c r="D23" s="175">
        <f>SUM(D6:D22)</f>
        <v>16236</v>
      </c>
      <c r="E23" s="32">
        <f t="shared" si="4"/>
        <v>115.29034244887903</v>
      </c>
      <c r="F23" s="32">
        <f t="shared" si="1"/>
        <v>0.9903424488790336</v>
      </c>
      <c r="G23" s="33">
        <f t="shared" si="8"/>
        <v>5.884582024680427</v>
      </c>
      <c r="H23" s="150">
        <v>114.3</v>
      </c>
      <c r="I23" s="195">
        <f t="shared" si="5"/>
        <v>109.4057604241986</v>
      </c>
      <c r="J23" s="152">
        <f>SUM(J6:J22)</f>
        <v>1815698</v>
      </c>
      <c r="K23" s="101">
        <f>D23-L23</f>
        <v>-360</v>
      </c>
      <c r="L23" s="166">
        <f>SUM(L6:L22)</f>
        <v>16596</v>
      </c>
      <c r="M23" s="163"/>
      <c r="N23" s="172">
        <f>SUM(N6:N22)</f>
        <v>16235</v>
      </c>
      <c r="O23" s="115">
        <f t="shared" si="3"/>
        <v>1</v>
      </c>
    </row>
    <row r="24" spans="1:15" ht="15">
      <c r="A24" s="56" t="s">
        <v>26</v>
      </c>
      <c r="B24" s="18">
        <v>51531</v>
      </c>
      <c r="C24" s="40">
        <f t="shared" si="7"/>
        <v>102.8912006069924</v>
      </c>
      <c r="D24" s="177">
        <v>579</v>
      </c>
      <c r="E24" s="41">
        <f t="shared" si="4"/>
        <v>89</v>
      </c>
      <c r="F24" s="41">
        <f t="shared" si="1"/>
        <v>0.5</v>
      </c>
      <c r="G24" s="41">
        <f t="shared" si="8"/>
        <v>2.5008635578583807</v>
      </c>
      <c r="H24" s="155">
        <v>88.5</v>
      </c>
      <c r="I24" s="144">
        <f t="shared" si="5"/>
        <v>86.49913644214162</v>
      </c>
      <c r="J24" s="156">
        <v>50083</v>
      </c>
      <c r="K24" s="79">
        <f>D24-L24</f>
        <v>0</v>
      </c>
      <c r="L24" s="168">
        <v>579</v>
      </c>
      <c r="M24" s="163"/>
      <c r="N24" s="170">
        <v>579</v>
      </c>
      <c r="O24" s="115">
        <f t="shared" si="3"/>
        <v>0</v>
      </c>
    </row>
    <row r="25" spans="1:15" ht="17.25" customHeight="1" thickBot="1">
      <c r="A25" s="136" t="s">
        <v>86</v>
      </c>
      <c r="B25" s="23">
        <v>35704</v>
      </c>
      <c r="C25" s="29">
        <f t="shared" si="7"/>
        <v>108.697902395957</v>
      </c>
      <c r="D25" s="178">
        <v>357</v>
      </c>
      <c r="E25" s="42">
        <f t="shared" si="4"/>
        <v>100.01120448179272</v>
      </c>
      <c r="F25" s="27">
        <f t="shared" si="1"/>
        <v>2.011204481792717</v>
      </c>
      <c r="G25" s="27">
        <f t="shared" si="8"/>
        <v>8.259807833748027</v>
      </c>
      <c r="H25" s="157">
        <v>98</v>
      </c>
      <c r="I25" s="144">
        <f t="shared" si="5"/>
        <v>91.75139664804469</v>
      </c>
      <c r="J25" s="158">
        <v>32847</v>
      </c>
      <c r="K25" s="82">
        <f>D25-L25</f>
        <v>-1</v>
      </c>
      <c r="L25" s="169">
        <v>358</v>
      </c>
      <c r="M25" s="163"/>
      <c r="N25" s="170">
        <v>357</v>
      </c>
      <c r="O25" s="115">
        <f t="shared" si="3"/>
        <v>0</v>
      </c>
    </row>
    <row r="26" spans="1:15" ht="15.75" thickBot="1">
      <c r="A26" s="43" t="s">
        <v>20</v>
      </c>
      <c r="B26" s="36">
        <f>SUM(B23:B25)</f>
        <v>1959089</v>
      </c>
      <c r="C26" s="44">
        <f t="shared" si="7"/>
        <v>103.1844574081916</v>
      </c>
      <c r="D26" s="161">
        <f>SUM(D23:D25)</f>
        <v>17172</v>
      </c>
      <c r="E26" s="32">
        <f t="shared" si="4"/>
        <v>114.08624505008153</v>
      </c>
      <c r="F26" s="44">
        <f t="shared" si="1"/>
        <v>0.9862450500815356</v>
      </c>
      <c r="G26" s="45">
        <f t="shared" si="8"/>
        <v>5.797418266302373</v>
      </c>
      <c r="H26" s="159">
        <v>113.1</v>
      </c>
      <c r="I26" s="195">
        <f t="shared" si="5"/>
        <v>108.28882678377916</v>
      </c>
      <c r="J26" s="161">
        <f>SUM(J23:J25)</f>
        <v>1898628</v>
      </c>
      <c r="K26" s="35">
        <f>D26-L26</f>
        <v>-361</v>
      </c>
      <c r="L26" s="161">
        <f>L23+L24+L25</f>
        <v>17533</v>
      </c>
      <c r="M26" s="163"/>
      <c r="N26" s="173">
        <f>SUM(N23:N25)</f>
        <v>17171</v>
      </c>
      <c r="O26" s="115">
        <f t="shared" si="3"/>
        <v>1</v>
      </c>
    </row>
    <row r="27" spans="1:12" ht="15">
      <c r="A27" s="46"/>
      <c r="B27" s="47" t="s">
        <v>25</v>
      </c>
      <c r="C27" s="46"/>
      <c r="D27" s="46"/>
      <c r="E27" s="46"/>
      <c r="F27" s="48"/>
      <c r="G27" s="46"/>
      <c r="H27" s="49"/>
      <c r="I27" s="48"/>
      <c r="J27" s="50"/>
      <c r="K27" s="48"/>
      <c r="L27" s="48"/>
    </row>
    <row r="28" spans="1:12" ht="15">
      <c r="A28" s="85" t="s">
        <v>65</v>
      </c>
      <c r="B28" s="46"/>
      <c r="C28" s="46"/>
      <c r="D28" s="20">
        <f>L26</f>
        <v>17533</v>
      </c>
      <c r="E28" s="86"/>
      <c r="F28" s="48"/>
      <c r="G28" s="46"/>
      <c r="H28" s="87"/>
      <c r="I28" s="46">
        <v>2017</v>
      </c>
      <c r="J28" s="48">
        <v>2017</v>
      </c>
      <c r="K28" s="48"/>
      <c r="L28" s="48">
        <v>2017</v>
      </c>
    </row>
    <row r="29" spans="1:12" ht="15">
      <c r="A29" s="88" t="s">
        <v>21</v>
      </c>
      <c r="B29" s="86"/>
      <c r="C29" s="86"/>
      <c r="D29" s="20">
        <f>N26</f>
        <v>17171</v>
      </c>
      <c r="E29" s="46"/>
      <c r="F29" s="89"/>
      <c r="G29" s="86"/>
      <c r="H29" s="87"/>
      <c r="I29" s="90"/>
      <c r="J29" s="90"/>
      <c r="K29" s="90"/>
      <c r="L29" s="90"/>
    </row>
    <row r="30" spans="1:12" ht="15">
      <c r="A30" s="91" t="s">
        <v>22</v>
      </c>
      <c r="B30" s="91"/>
      <c r="C30" s="91"/>
      <c r="D30" s="92"/>
      <c r="E30" s="86"/>
      <c r="F30" s="90"/>
      <c r="G30" s="86"/>
      <c r="H30" s="87"/>
      <c r="I30" s="90"/>
      <c r="J30" s="90"/>
      <c r="K30" s="90"/>
      <c r="L30" s="90"/>
    </row>
    <row r="31" spans="1:12" ht="15">
      <c r="A31" s="4" t="s">
        <v>23</v>
      </c>
      <c r="B31" s="93"/>
      <c r="C31" s="93"/>
      <c r="D31" s="94">
        <f>D26-D28</f>
        <v>-361</v>
      </c>
      <c r="E31" s="88"/>
      <c r="F31" s="88"/>
      <c r="G31" s="95"/>
      <c r="H31" s="96"/>
      <c r="I31" s="97"/>
      <c r="J31" s="95"/>
      <c r="K31" s="98"/>
      <c r="L31" s="98"/>
    </row>
    <row r="32" spans="1:12" ht="15">
      <c r="A32" s="4" t="s">
        <v>24</v>
      </c>
      <c r="B32" s="93"/>
      <c r="C32" s="93"/>
      <c r="D32" s="94">
        <f>D26-D29</f>
        <v>1</v>
      </c>
      <c r="E32" s="86"/>
      <c r="F32" s="98"/>
      <c r="G32" s="86"/>
      <c r="H32" s="87"/>
      <c r="I32" s="98" t="s">
        <v>35</v>
      </c>
      <c r="J32" s="98"/>
      <c r="K32" s="98"/>
      <c r="L32" s="98"/>
    </row>
  </sheetData>
  <sheetProtection/>
  <mergeCells count="14"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  <mergeCell ref="E3:E5"/>
    <mergeCell ref="H3:H5"/>
    <mergeCell ref="I3:I5"/>
    <mergeCell ref="J3:J5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N33" sqref="N33:N34"/>
    </sheetView>
  </sheetViews>
  <sheetFormatPr defaultColWidth="9.140625" defaultRowHeight="15"/>
  <cols>
    <col min="1" max="1" width="43.00390625" style="0" customWidth="1"/>
    <col min="2" max="2" width="11.140625" style="0" customWidth="1"/>
    <col min="9" max="9" width="11.8515625" style="0" customWidth="1"/>
    <col min="10" max="10" width="13.7109375" style="0" customWidth="1"/>
    <col min="11" max="11" width="11.140625" style="0" customWidth="1"/>
  </cols>
  <sheetData>
    <row r="1" spans="1:12" ht="15">
      <c r="A1" s="202" t="s">
        <v>121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</row>
    <row r="4" spans="1:15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199"/>
      <c r="L5" s="213"/>
      <c r="N5" s="142" t="s">
        <v>54</v>
      </c>
      <c r="O5" s="137" t="s">
        <v>61</v>
      </c>
    </row>
    <row r="6" spans="1:15" ht="15">
      <c r="A6" s="52" t="s">
        <v>7</v>
      </c>
      <c r="B6" s="16">
        <v>108748</v>
      </c>
      <c r="C6" s="26">
        <f aca="true" t="shared" si="0" ref="C6:C12">B6/J6*100</f>
        <v>95.64804390655783</v>
      </c>
      <c r="D6" s="134">
        <v>918</v>
      </c>
      <c r="E6" s="26">
        <f>B6/D6</f>
        <v>118.46187363834423</v>
      </c>
      <c r="F6" s="27">
        <f aca="true" t="shared" si="1" ref="F6:F26">E6-H6</f>
        <v>1.561873638344224</v>
      </c>
      <c r="G6" s="28">
        <f aca="true" t="shared" si="2" ref="G6:G14">E6-I6</f>
        <v>4.765873638344232</v>
      </c>
      <c r="H6" s="143">
        <v>116.9</v>
      </c>
      <c r="I6" s="144">
        <f>J6/L6</f>
        <v>113.696</v>
      </c>
      <c r="J6" s="188">
        <v>113696</v>
      </c>
      <c r="K6" s="193">
        <f>D6-L6</f>
        <v>-82</v>
      </c>
      <c r="L6" s="190">
        <v>1000</v>
      </c>
      <c r="M6" s="163"/>
      <c r="N6" s="170">
        <v>918</v>
      </c>
      <c r="O6" s="115">
        <f aca="true" t="shared" si="3" ref="O6:O26">D6-N6</f>
        <v>0</v>
      </c>
    </row>
    <row r="7" spans="1:15" ht="15">
      <c r="A7" s="52" t="s">
        <v>8</v>
      </c>
      <c r="B7" s="16">
        <v>123840</v>
      </c>
      <c r="C7" s="26">
        <f t="shared" si="0"/>
        <v>109.42539298242512</v>
      </c>
      <c r="D7" s="134">
        <v>1105</v>
      </c>
      <c r="E7" s="26">
        <f aca="true" t="shared" si="4" ref="E7:E26">B7/D7</f>
        <v>112.07239819004525</v>
      </c>
      <c r="F7" s="27">
        <f t="shared" si="1"/>
        <v>1.5723981900452486</v>
      </c>
      <c r="G7" s="28">
        <f t="shared" si="2"/>
        <v>12.448278471735392</v>
      </c>
      <c r="H7" s="143">
        <v>110.5</v>
      </c>
      <c r="I7" s="144">
        <f aca="true" t="shared" si="5" ref="I7:I26">J7/L7</f>
        <v>99.62411971830986</v>
      </c>
      <c r="J7" s="188">
        <v>113173</v>
      </c>
      <c r="K7" s="193">
        <f aca="true" t="shared" si="6" ref="K7:K22">D7-L7</f>
        <v>-31</v>
      </c>
      <c r="L7" s="190">
        <v>1136</v>
      </c>
      <c r="M7" s="163"/>
      <c r="N7" s="170">
        <v>1105</v>
      </c>
      <c r="O7" s="115">
        <f t="shared" si="3"/>
        <v>0</v>
      </c>
    </row>
    <row r="8" spans="1:15" ht="15">
      <c r="A8" s="52" t="s">
        <v>9</v>
      </c>
      <c r="B8" s="16">
        <v>116624</v>
      </c>
      <c r="C8" s="26">
        <f t="shared" si="0"/>
        <v>112.01782695558629</v>
      </c>
      <c r="D8" s="134">
        <v>778</v>
      </c>
      <c r="E8" s="26">
        <f t="shared" si="4"/>
        <v>149.90231362467867</v>
      </c>
      <c r="F8" s="27">
        <f t="shared" si="1"/>
        <v>5.302313624678675</v>
      </c>
      <c r="G8" s="28">
        <f t="shared" si="2"/>
        <v>14.163069817638245</v>
      </c>
      <c r="H8" s="143">
        <v>144.6</v>
      </c>
      <c r="I8" s="144">
        <f t="shared" si="5"/>
        <v>135.73924380704042</v>
      </c>
      <c r="J8" s="188">
        <v>104112</v>
      </c>
      <c r="K8" s="193">
        <f t="shared" si="6"/>
        <v>11</v>
      </c>
      <c r="L8" s="190">
        <v>767</v>
      </c>
      <c r="M8" s="163"/>
      <c r="N8" s="170">
        <v>778</v>
      </c>
      <c r="O8" s="115">
        <f t="shared" si="3"/>
        <v>0</v>
      </c>
    </row>
    <row r="9" spans="1:15" ht="15">
      <c r="A9" s="52" t="s">
        <v>10</v>
      </c>
      <c r="B9" s="135">
        <v>105095</v>
      </c>
      <c r="C9" s="26">
        <f t="shared" si="0"/>
        <v>119.49403069926095</v>
      </c>
      <c r="D9" s="134">
        <v>1060</v>
      </c>
      <c r="E9" s="26">
        <f t="shared" si="4"/>
        <v>99.14622641509433</v>
      </c>
      <c r="F9" s="27">
        <f t="shared" si="1"/>
        <v>-0.25377358490567303</v>
      </c>
      <c r="G9" s="28">
        <f t="shared" si="2"/>
        <v>16.56406679068118</v>
      </c>
      <c r="H9" s="145">
        <v>99.4</v>
      </c>
      <c r="I9" s="144">
        <f t="shared" si="5"/>
        <v>82.58215962441315</v>
      </c>
      <c r="J9" s="188">
        <v>87950</v>
      </c>
      <c r="K9" s="193">
        <f t="shared" si="6"/>
        <v>-5</v>
      </c>
      <c r="L9" s="190">
        <v>1065</v>
      </c>
      <c r="M9" s="163"/>
      <c r="N9" s="170">
        <v>1060</v>
      </c>
      <c r="O9" s="115">
        <f t="shared" si="3"/>
        <v>0</v>
      </c>
    </row>
    <row r="10" spans="1:15" ht="15">
      <c r="A10" s="52" t="s">
        <v>11</v>
      </c>
      <c r="B10" s="16">
        <v>152692</v>
      </c>
      <c r="C10" s="26">
        <f t="shared" si="0"/>
        <v>110.68808536550003</v>
      </c>
      <c r="D10" s="134">
        <v>1200</v>
      </c>
      <c r="E10" s="26">
        <f t="shared" si="4"/>
        <v>127.24333333333334</v>
      </c>
      <c r="F10" s="27">
        <f t="shared" si="1"/>
        <v>-1.7566666666666606</v>
      </c>
      <c r="G10" s="28">
        <f t="shared" si="2"/>
        <v>12.286666666666676</v>
      </c>
      <c r="H10" s="143">
        <v>129</v>
      </c>
      <c r="I10" s="144">
        <f t="shared" si="5"/>
        <v>114.95666666666666</v>
      </c>
      <c r="J10" s="188">
        <v>137948</v>
      </c>
      <c r="K10" s="193">
        <f t="shared" si="6"/>
        <v>0</v>
      </c>
      <c r="L10" s="190">
        <v>1200</v>
      </c>
      <c r="M10" s="163"/>
      <c r="N10" s="170">
        <v>1200</v>
      </c>
      <c r="O10" s="115">
        <f t="shared" si="3"/>
        <v>0</v>
      </c>
    </row>
    <row r="11" spans="1:15" ht="15">
      <c r="A11" s="52" t="s">
        <v>41</v>
      </c>
      <c r="B11" s="16">
        <v>250468</v>
      </c>
      <c r="C11" s="26">
        <f>B11/J11*100</f>
        <v>104.51103034753835</v>
      </c>
      <c r="D11" s="134">
        <v>2166</v>
      </c>
      <c r="E11" s="26">
        <f t="shared" si="4"/>
        <v>115.63619575253924</v>
      </c>
      <c r="F11" s="27">
        <f t="shared" si="1"/>
        <v>-0.16380424746076017</v>
      </c>
      <c r="G11" s="28">
        <f t="shared" si="2"/>
        <v>4.478032487233108</v>
      </c>
      <c r="H11" s="143">
        <v>115.8</v>
      </c>
      <c r="I11" s="144">
        <f t="shared" si="5"/>
        <v>111.15816326530613</v>
      </c>
      <c r="J11" s="188">
        <v>239657</v>
      </c>
      <c r="K11" s="193">
        <f t="shared" si="6"/>
        <v>10</v>
      </c>
      <c r="L11" s="190">
        <v>2156</v>
      </c>
      <c r="M11" s="163"/>
      <c r="N11" s="170">
        <v>2166</v>
      </c>
      <c r="O11" s="115">
        <f t="shared" si="3"/>
        <v>0</v>
      </c>
    </row>
    <row r="12" spans="1:15" ht="15">
      <c r="A12" s="52" t="s">
        <v>12</v>
      </c>
      <c r="B12" s="16">
        <v>48789</v>
      </c>
      <c r="C12" s="26">
        <f t="shared" si="0"/>
        <v>117.97606093579978</v>
      </c>
      <c r="D12" s="134">
        <v>420</v>
      </c>
      <c r="E12" s="26">
        <f t="shared" si="4"/>
        <v>116.16428571428571</v>
      </c>
      <c r="F12" s="27">
        <f t="shared" si="1"/>
        <v>2.5642857142857167</v>
      </c>
      <c r="G12" s="28">
        <f t="shared" si="2"/>
        <v>17.700000000000003</v>
      </c>
      <c r="H12" s="143">
        <v>113.6</v>
      </c>
      <c r="I12" s="144">
        <f t="shared" si="5"/>
        <v>98.46428571428571</v>
      </c>
      <c r="J12" s="188">
        <v>41355</v>
      </c>
      <c r="K12" s="193">
        <f t="shared" si="6"/>
        <v>0</v>
      </c>
      <c r="L12" s="191">
        <v>420</v>
      </c>
      <c r="M12" s="164"/>
      <c r="N12" s="170">
        <v>420</v>
      </c>
      <c r="O12" s="115">
        <f t="shared" si="3"/>
        <v>0</v>
      </c>
    </row>
    <row r="13" spans="1:15" ht="15">
      <c r="A13" s="52" t="s">
        <v>13</v>
      </c>
      <c r="B13" s="16">
        <v>233271</v>
      </c>
      <c r="C13" s="26">
        <f>B13/J13*100</f>
        <v>109.9007801899593</v>
      </c>
      <c r="D13" s="134">
        <v>1760</v>
      </c>
      <c r="E13" s="26">
        <f t="shared" si="4"/>
        <v>132.5403409090909</v>
      </c>
      <c r="F13" s="27">
        <f t="shared" si="1"/>
        <v>4.840340909090898</v>
      </c>
      <c r="G13" s="28">
        <f t="shared" si="2"/>
        <v>8.920072999947038</v>
      </c>
      <c r="H13" s="143">
        <v>127.7</v>
      </c>
      <c r="I13" s="144">
        <f t="shared" si="5"/>
        <v>123.62026790914386</v>
      </c>
      <c r="J13" s="188">
        <v>212256</v>
      </c>
      <c r="K13" s="193">
        <f t="shared" si="6"/>
        <v>43</v>
      </c>
      <c r="L13" s="190">
        <v>1717</v>
      </c>
      <c r="M13" s="163"/>
      <c r="N13" s="170">
        <v>1761</v>
      </c>
      <c r="O13" s="115">
        <f t="shared" si="3"/>
        <v>-1</v>
      </c>
    </row>
    <row r="14" spans="1:15" ht="15">
      <c r="A14" s="52" t="s">
        <v>14</v>
      </c>
      <c r="B14" s="16">
        <v>193851</v>
      </c>
      <c r="C14" s="26">
        <f aca="true" t="shared" si="7" ref="C14:C26">B14/J14*100</f>
        <v>101.27738942352904</v>
      </c>
      <c r="D14" s="134">
        <v>1700</v>
      </c>
      <c r="E14" s="26">
        <f t="shared" si="4"/>
        <v>114.03</v>
      </c>
      <c r="F14" s="27">
        <f t="shared" si="1"/>
        <v>-1.0699999999999932</v>
      </c>
      <c r="G14" s="28">
        <f t="shared" si="2"/>
        <v>-1.2748192771084348</v>
      </c>
      <c r="H14" s="143">
        <v>115.1</v>
      </c>
      <c r="I14" s="144">
        <f t="shared" si="5"/>
        <v>115.30481927710844</v>
      </c>
      <c r="J14" s="188">
        <v>191406</v>
      </c>
      <c r="K14" s="193">
        <f t="shared" si="6"/>
        <v>40</v>
      </c>
      <c r="L14" s="190">
        <v>1660</v>
      </c>
      <c r="M14" s="163"/>
      <c r="N14" s="170">
        <v>1700</v>
      </c>
      <c r="O14" s="115">
        <f t="shared" si="3"/>
        <v>0</v>
      </c>
    </row>
    <row r="15" spans="1:15" ht="15">
      <c r="A15" s="52" t="s">
        <v>38</v>
      </c>
      <c r="B15" s="16">
        <v>48557</v>
      </c>
      <c r="C15" s="26">
        <f t="shared" si="7"/>
        <v>98.90819465096857</v>
      </c>
      <c r="D15" s="134">
        <v>698</v>
      </c>
      <c r="E15" s="26">
        <f t="shared" si="4"/>
        <v>69.56590257879657</v>
      </c>
      <c r="F15" s="27">
        <f t="shared" si="1"/>
        <v>-2.834097421203438</v>
      </c>
      <c r="G15" s="28">
        <f>I15-E15</f>
        <v>12.255764087870105</v>
      </c>
      <c r="H15" s="143">
        <v>72.4</v>
      </c>
      <c r="I15" s="144">
        <f t="shared" si="5"/>
        <v>81.82166666666667</v>
      </c>
      <c r="J15" s="188">
        <v>49093</v>
      </c>
      <c r="K15" s="193">
        <f t="shared" si="6"/>
        <v>98</v>
      </c>
      <c r="L15" s="190">
        <v>600</v>
      </c>
      <c r="M15" s="163"/>
      <c r="N15" s="170">
        <v>693</v>
      </c>
      <c r="O15" s="115">
        <f t="shared" si="3"/>
        <v>5</v>
      </c>
    </row>
    <row r="16" spans="1:15" ht="15">
      <c r="A16" s="52" t="s">
        <v>15</v>
      </c>
      <c r="B16" s="16">
        <v>95771</v>
      </c>
      <c r="C16" s="26">
        <f t="shared" si="7"/>
        <v>94.01941823822193</v>
      </c>
      <c r="D16" s="134">
        <v>805</v>
      </c>
      <c r="E16" s="26">
        <f t="shared" si="4"/>
        <v>118.97018633540372</v>
      </c>
      <c r="F16" s="27">
        <f t="shared" si="1"/>
        <v>-8.62981366459627</v>
      </c>
      <c r="G16" s="28">
        <f>E16-I16</f>
        <v>-10.133742688677387</v>
      </c>
      <c r="H16" s="143">
        <v>127.6</v>
      </c>
      <c r="I16" s="144">
        <f t="shared" si="5"/>
        <v>129.1039290240811</v>
      </c>
      <c r="J16" s="188">
        <v>101863</v>
      </c>
      <c r="K16" s="193">
        <f t="shared" si="6"/>
        <v>16</v>
      </c>
      <c r="L16" s="190">
        <v>789</v>
      </c>
      <c r="M16" s="163"/>
      <c r="N16" s="170">
        <v>795</v>
      </c>
      <c r="O16" s="115">
        <f t="shared" si="3"/>
        <v>10</v>
      </c>
    </row>
    <row r="17" spans="1:15" ht="17.25" customHeight="1">
      <c r="A17" s="83" t="s">
        <v>45</v>
      </c>
      <c r="B17" s="135">
        <v>47968</v>
      </c>
      <c r="C17" s="26">
        <f t="shared" si="7"/>
        <v>94.63197143364438</v>
      </c>
      <c r="D17" s="134">
        <v>484</v>
      </c>
      <c r="E17" s="26">
        <f t="shared" si="4"/>
        <v>99.10743801652893</v>
      </c>
      <c r="F17" s="27">
        <f t="shared" si="1"/>
        <v>1.807438016528934</v>
      </c>
      <c r="G17" s="28">
        <f>E17-I17</f>
        <v>-6.494645316804409</v>
      </c>
      <c r="H17" s="143">
        <v>97.3</v>
      </c>
      <c r="I17" s="144">
        <f t="shared" si="5"/>
        <v>105.60208333333334</v>
      </c>
      <c r="J17" s="188">
        <v>50689</v>
      </c>
      <c r="K17" s="193">
        <f t="shared" si="6"/>
        <v>4</v>
      </c>
      <c r="L17" s="190">
        <v>480</v>
      </c>
      <c r="M17" s="163"/>
      <c r="N17" s="170">
        <v>486</v>
      </c>
      <c r="O17" s="115">
        <f t="shared" si="3"/>
        <v>-2</v>
      </c>
    </row>
    <row r="18" spans="1:15" ht="15">
      <c r="A18" s="54" t="s">
        <v>16</v>
      </c>
      <c r="B18" s="16">
        <v>118237</v>
      </c>
      <c r="C18" s="26">
        <f t="shared" si="7"/>
        <v>126.2164008625291</v>
      </c>
      <c r="D18" s="134">
        <v>1060</v>
      </c>
      <c r="E18" s="26">
        <f t="shared" si="4"/>
        <v>111.54433962264152</v>
      </c>
      <c r="F18" s="27">
        <f t="shared" si="1"/>
        <v>-0.5556603773584783</v>
      </c>
      <c r="G18" s="28">
        <f>E18-I18</f>
        <v>4.727920010326812</v>
      </c>
      <c r="H18" s="143">
        <v>112.1</v>
      </c>
      <c r="I18" s="144">
        <f t="shared" si="5"/>
        <v>106.8164196123147</v>
      </c>
      <c r="J18" s="188">
        <v>93678</v>
      </c>
      <c r="K18" s="193">
        <f t="shared" si="6"/>
        <v>183</v>
      </c>
      <c r="L18" s="190">
        <v>877</v>
      </c>
      <c r="M18" s="163"/>
      <c r="N18" s="170">
        <v>1060</v>
      </c>
      <c r="O18" s="115">
        <f t="shared" si="3"/>
        <v>0</v>
      </c>
    </row>
    <row r="19" spans="1:15" ht="15">
      <c r="A19" s="52" t="s">
        <v>43</v>
      </c>
      <c r="B19" s="16">
        <v>174758</v>
      </c>
      <c r="C19" s="26">
        <f t="shared" si="7"/>
        <v>102.60809319147937</v>
      </c>
      <c r="D19" s="134">
        <v>1613</v>
      </c>
      <c r="E19" s="26">
        <f t="shared" si="4"/>
        <v>108.34345939243646</v>
      </c>
      <c r="F19" s="27">
        <f t="shared" si="1"/>
        <v>2.643459392436455</v>
      </c>
      <c r="G19" s="28">
        <f>I19-E19</f>
        <v>2.8288643673546687</v>
      </c>
      <c r="H19" s="147">
        <v>105.7</v>
      </c>
      <c r="I19" s="144">
        <f t="shared" si="5"/>
        <v>111.17232375979113</v>
      </c>
      <c r="J19" s="188">
        <v>170316</v>
      </c>
      <c r="K19" s="193">
        <f t="shared" si="6"/>
        <v>81</v>
      </c>
      <c r="L19" s="190">
        <v>1532</v>
      </c>
      <c r="M19" s="163"/>
      <c r="N19" s="170">
        <v>1603</v>
      </c>
      <c r="O19" s="115">
        <f t="shared" si="3"/>
        <v>10</v>
      </c>
    </row>
    <row r="20" spans="1:15" ht="15">
      <c r="A20" s="54" t="s">
        <v>84</v>
      </c>
      <c r="B20" s="16"/>
      <c r="C20" s="26">
        <f t="shared" si="7"/>
        <v>0</v>
      </c>
      <c r="D20" s="134"/>
      <c r="E20" s="26" t="e">
        <f t="shared" si="4"/>
        <v>#DIV/0!</v>
      </c>
      <c r="F20" s="27" t="e">
        <f t="shared" si="1"/>
        <v>#DIV/0!</v>
      </c>
      <c r="G20" s="28" t="e">
        <f>I20-E20</f>
        <v>#DIV/0!</v>
      </c>
      <c r="H20" s="143"/>
      <c r="I20" s="144">
        <f t="shared" si="5"/>
        <v>79.91513437057992</v>
      </c>
      <c r="J20" s="188">
        <v>56500</v>
      </c>
      <c r="K20" s="193">
        <f t="shared" si="6"/>
        <v>-707</v>
      </c>
      <c r="L20" s="190">
        <v>707</v>
      </c>
      <c r="M20" s="163"/>
      <c r="N20" s="170"/>
      <c r="O20" s="115">
        <f t="shared" si="3"/>
        <v>0</v>
      </c>
    </row>
    <row r="21" spans="1:15" ht="15">
      <c r="A21" s="52" t="s">
        <v>17</v>
      </c>
      <c r="B21" s="135">
        <v>25296</v>
      </c>
      <c r="C21" s="26">
        <f t="shared" si="7"/>
        <v>102</v>
      </c>
      <c r="D21" s="134">
        <v>280</v>
      </c>
      <c r="E21" s="26">
        <f t="shared" si="4"/>
        <v>90.34285714285714</v>
      </c>
      <c r="F21" s="27">
        <f t="shared" si="1"/>
        <v>1.8428571428571416</v>
      </c>
      <c r="G21" s="28">
        <f aca="true" t="shared" si="8" ref="G21:G26">E21-I21</f>
        <v>1.7714285714285722</v>
      </c>
      <c r="H21" s="143">
        <v>88.5</v>
      </c>
      <c r="I21" s="144">
        <f t="shared" si="5"/>
        <v>88.57142857142857</v>
      </c>
      <c r="J21" s="188">
        <v>24800</v>
      </c>
      <c r="K21" s="193">
        <f t="shared" si="6"/>
        <v>0</v>
      </c>
      <c r="L21" s="190">
        <v>280</v>
      </c>
      <c r="M21" s="163"/>
      <c r="N21" s="170">
        <v>280</v>
      </c>
      <c r="O21" s="115">
        <f t="shared" si="3"/>
        <v>0</v>
      </c>
    </row>
    <row r="22" spans="1:15" ht="15.75" thickBot="1">
      <c r="A22" s="58" t="s">
        <v>76</v>
      </c>
      <c r="B22" s="132">
        <v>25015</v>
      </c>
      <c r="C22" s="29">
        <f t="shared" si="7"/>
        <v>108.29004329004329</v>
      </c>
      <c r="D22" s="133">
        <v>210</v>
      </c>
      <c r="E22" s="29">
        <f t="shared" si="4"/>
        <v>119.11904761904762</v>
      </c>
      <c r="F22" s="27">
        <f t="shared" si="1"/>
        <v>13.11904761904762</v>
      </c>
      <c r="G22" s="28">
        <f t="shared" si="8"/>
        <v>9.11904761904762</v>
      </c>
      <c r="H22" s="148">
        <v>106</v>
      </c>
      <c r="I22" s="149">
        <f t="shared" si="5"/>
        <v>110</v>
      </c>
      <c r="J22" s="189">
        <v>23100</v>
      </c>
      <c r="K22" s="193">
        <f t="shared" si="6"/>
        <v>0</v>
      </c>
      <c r="L22" s="192">
        <v>210</v>
      </c>
      <c r="M22" s="165"/>
      <c r="N22" s="170">
        <v>210</v>
      </c>
      <c r="O22" s="121">
        <f t="shared" si="3"/>
        <v>0</v>
      </c>
    </row>
    <row r="23" spans="1:15" ht="15.75" thickBot="1">
      <c r="A23" s="99" t="s">
        <v>19</v>
      </c>
      <c r="B23" s="31">
        <f>SUM(B6:B22)</f>
        <v>1868980</v>
      </c>
      <c r="C23" s="32">
        <f t="shared" si="7"/>
        <v>103.16782145207088</v>
      </c>
      <c r="D23" s="175">
        <f>SUM(D6:D22)</f>
        <v>16257</v>
      </c>
      <c r="E23" s="32">
        <f t="shared" si="4"/>
        <v>114.96463062065571</v>
      </c>
      <c r="F23" s="32">
        <f t="shared" si="1"/>
        <v>0.6646306206557142</v>
      </c>
      <c r="G23" s="33">
        <f t="shared" si="8"/>
        <v>5.806279210677403</v>
      </c>
      <c r="H23" s="150">
        <v>114.3</v>
      </c>
      <c r="I23" s="150">
        <f t="shared" si="5"/>
        <v>109.15835140997831</v>
      </c>
      <c r="J23" s="152">
        <f>SUM(J6:J22)</f>
        <v>1811592</v>
      </c>
      <c r="K23" s="101">
        <f>D23-L23</f>
        <v>-339</v>
      </c>
      <c r="L23" s="166">
        <f>SUM(L6:L22)</f>
        <v>16596</v>
      </c>
      <c r="M23" s="163"/>
      <c r="N23" s="172">
        <f>SUM(N6:N22)</f>
        <v>16235</v>
      </c>
      <c r="O23" s="115">
        <f t="shared" si="3"/>
        <v>22</v>
      </c>
    </row>
    <row r="24" spans="1:15" ht="15">
      <c r="A24" s="56" t="s">
        <v>26</v>
      </c>
      <c r="B24" s="18">
        <v>51531</v>
      </c>
      <c r="C24" s="40">
        <f t="shared" si="7"/>
        <v>102.29885057471265</v>
      </c>
      <c r="D24" s="177">
        <v>579</v>
      </c>
      <c r="E24" s="41">
        <f t="shared" si="4"/>
        <v>89</v>
      </c>
      <c r="F24" s="41">
        <f t="shared" si="1"/>
        <v>0.5</v>
      </c>
      <c r="G24" s="41">
        <f t="shared" si="8"/>
        <v>2</v>
      </c>
      <c r="H24" s="155">
        <v>88.5</v>
      </c>
      <c r="I24" s="196">
        <f t="shared" si="5"/>
        <v>87</v>
      </c>
      <c r="J24" s="156">
        <v>50373</v>
      </c>
      <c r="K24" s="79">
        <f>D24-L24</f>
        <v>0</v>
      </c>
      <c r="L24" s="168">
        <v>579</v>
      </c>
      <c r="M24" s="163"/>
      <c r="N24" s="170">
        <v>579</v>
      </c>
      <c r="O24" s="115">
        <f t="shared" si="3"/>
        <v>0</v>
      </c>
    </row>
    <row r="25" spans="1:15" ht="15" customHeight="1" thickBot="1">
      <c r="A25" s="136" t="s">
        <v>86</v>
      </c>
      <c r="B25" s="23">
        <v>35082</v>
      </c>
      <c r="C25" s="29">
        <f t="shared" si="7"/>
        <v>106.80427436295552</v>
      </c>
      <c r="D25" s="178">
        <v>357</v>
      </c>
      <c r="E25" s="42">
        <f t="shared" si="4"/>
        <v>98.26890756302521</v>
      </c>
      <c r="F25" s="27">
        <f t="shared" si="1"/>
        <v>0.26890756302520913</v>
      </c>
      <c r="G25" s="27">
        <f t="shared" si="8"/>
        <v>6.5175109149805195</v>
      </c>
      <c r="H25" s="157">
        <v>98</v>
      </c>
      <c r="I25" s="149">
        <f t="shared" si="5"/>
        <v>91.75139664804469</v>
      </c>
      <c r="J25" s="158">
        <v>32847</v>
      </c>
      <c r="K25" s="82">
        <f>D25-L25</f>
        <v>-1</v>
      </c>
      <c r="L25" s="169">
        <v>358</v>
      </c>
      <c r="M25" s="163"/>
      <c r="N25" s="170">
        <v>357</v>
      </c>
      <c r="O25" s="115">
        <f t="shared" si="3"/>
        <v>0</v>
      </c>
    </row>
    <row r="26" spans="1:15" ht="15.75" thickBot="1">
      <c r="A26" s="43" t="s">
        <v>20</v>
      </c>
      <c r="B26" s="36">
        <f>SUM(B23:B25)</f>
        <v>1955593</v>
      </c>
      <c r="C26" s="44">
        <f t="shared" si="7"/>
        <v>103.20775887000926</v>
      </c>
      <c r="D26" s="161">
        <f>SUM(D23:D25)</f>
        <v>17193</v>
      </c>
      <c r="E26" s="32">
        <f t="shared" si="4"/>
        <v>113.74355842494039</v>
      </c>
      <c r="F26" s="44">
        <f t="shared" si="1"/>
        <v>0.6435584249403945</v>
      </c>
      <c r="G26" s="45">
        <f t="shared" si="8"/>
        <v>5.672378364482967</v>
      </c>
      <c r="H26" s="159">
        <v>113.1</v>
      </c>
      <c r="I26" s="150">
        <f t="shared" si="5"/>
        <v>108.07118006045742</v>
      </c>
      <c r="J26" s="161">
        <f>SUM(J23:J25)</f>
        <v>1894812</v>
      </c>
      <c r="K26" s="35">
        <f>D26-L26</f>
        <v>-340</v>
      </c>
      <c r="L26" s="161">
        <f>L23+L24+L25</f>
        <v>17533</v>
      </c>
      <c r="M26" s="163"/>
      <c r="N26" s="173">
        <f>SUM(N23:N25)</f>
        <v>17171</v>
      </c>
      <c r="O26" s="115">
        <f t="shared" si="3"/>
        <v>22</v>
      </c>
    </row>
    <row r="27" spans="1:12" ht="15">
      <c r="A27" s="46"/>
      <c r="B27" s="47" t="s">
        <v>25</v>
      </c>
      <c r="C27" s="46"/>
      <c r="D27" s="46"/>
      <c r="E27" s="46"/>
      <c r="F27" s="48"/>
      <c r="G27" s="46"/>
      <c r="H27" s="49"/>
      <c r="I27" s="48"/>
      <c r="J27" s="50"/>
      <c r="K27" s="48"/>
      <c r="L27" s="48"/>
    </row>
    <row r="28" spans="1:12" ht="15">
      <c r="A28" s="85" t="s">
        <v>65</v>
      </c>
      <c r="B28" s="46"/>
      <c r="C28" s="46"/>
      <c r="D28" s="20">
        <f>L26</f>
        <v>17533</v>
      </c>
      <c r="E28" s="86"/>
      <c r="F28" s="48"/>
      <c r="G28" s="46"/>
      <c r="H28" s="87"/>
      <c r="I28" s="46">
        <v>2017</v>
      </c>
      <c r="J28" s="48">
        <v>2017</v>
      </c>
      <c r="K28" s="48"/>
      <c r="L28" s="48">
        <v>2017</v>
      </c>
    </row>
    <row r="29" spans="1:12" ht="15">
      <c r="A29" s="88" t="s">
        <v>21</v>
      </c>
      <c r="B29" s="86"/>
      <c r="C29" s="86"/>
      <c r="D29" s="20">
        <f>N26</f>
        <v>17171</v>
      </c>
      <c r="E29" s="46"/>
      <c r="F29" s="89"/>
      <c r="G29" s="86"/>
      <c r="H29" s="87"/>
      <c r="I29" s="90"/>
      <c r="J29" s="90"/>
      <c r="K29" s="90"/>
      <c r="L29" s="90"/>
    </row>
    <row r="30" spans="1:12" ht="15">
      <c r="A30" s="91" t="s">
        <v>22</v>
      </c>
      <c r="B30" s="91"/>
      <c r="C30" s="91"/>
      <c r="D30" s="92"/>
      <c r="E30" s="86"/>
      <c r="F30" s="90"/>
      <c r="G30" s="86"/>
      <c r="H30" s="87"/>
      <c r="I30" s="90"/>
      <c r="J30" s="90"/>
      <c r="K30" s="90"/>
      <c r="L30" s="90"/>
    </row>
    <row r="31" spans="1:12" ht="15">
      <c r="A31" s="4" t="s">
        <v>23</v>
      </c>
      <c r="B31" s="93"/>
      <c r="C31" s="93"/>
      <c r="D31" s="94">
        <f>D26-D28</f>
        <v>-340</v>
      </c>
      <c r="E31" s="88"/>
      <c r="F31" s="88"/>
      <c r="G31" s="95"/>
      <c r="H31" s="96"/>
      <c r="I31" s="97"/>
      <c r="J31" s="95"/>
      <c r="K31" s="98"/>
      <c r="L31" s="98"/>
    </row>
    <row r="32" spans="1:12" ht="15">
      <c r="A32" s="4" t="s">
        <v>24</v>
      </c>
      <c r="B32" s="93"/>
      <c r="C32" s="93"/>
      <c r="D32" s="94">
        <f>D26-D29</f>
        <v>22</v>
      </c>
      <c r="E32" s="86"/>
      <c r="F32" s="98"/>
      <c r="G32" s="86"/>
      <c r="H32" s="87"/>
      <c r="I32" s="98" t="s">
        <v>35</v>
      </c>
      <c r="J32" s="98"/>
      <c r="K32" s="98"/>
      <c r="L32" s="98"/>
    </row>
  </sheetData>
  <sheetProtection/>
  <mergeCells count="14"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  <mergeCell ref="E3:E5"/>
    <mergeCell ref="H3:H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41.00390625" style="0" customWidth="1"/>
    <col min="2" max="2" width="14.140625" style="0" customWidth="1"/>
    <col min="9" max="9" width="12.8515625" style="0" customWidth="1"/>
    <col min="10" max="10" width="12.28125" style="0" customWidth="1"/>
    <col min="11" max="11" width="11.00390625" style="0" customWidth="1"/>
  </cols>
  <sheetData>
    <row r="1" spans="1:12" ht="15">
      <c r="A1" s="202" t="s">
        <v>122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</row>
    <row r="4" spans="1:15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199"/>
      <c r="L5" s="213"/>
      <c r="N5" s="142" t="s">
        <v>54</v>
      </c>
      <c r="O5" s="137" t="s">
        <v>61</v>
      </c>
    </row>
    <row r="6" spans="1:15" ht="15">
      <c r="A6" s="52" t="s">
        <v>7</v>
      </c>
      <c r="B6" s="16">
        <v>108421</v>
      </c>
      <c r="C6" s="26">
        <f aca="true" t="shared" si="0" ref="C6:C12">B6/J6*100</f>
        <v>95.36043484379397</v>
      </c>
      <c r="D6" s="134">
        <v>918</v>
      </c>
      <c r="E6" s="26">
        <f>B6/D6</f>
        <v>118.10566448801742</v>
      </c>
      <c r="F6" s="27">
        <f aca="true" t="shared" si="1" ref="F6:F26">E6-H6</f>
        <v>-0.3943355119825753</v>
      </c>
      <c r="G6" s="28">
        <f aca="true" t="shared" si="2" ref="G6:G14">E6-I6</f>
        <v>4.409664488017427</v>
      </c>
      <c r="H6" s="143">
        <v>118.5</v>
      </c>
      <c r="I6" s="144">
        <f>J6/L6</f>
        <v>113.696</v>
      </c>
      <c r="J6" s="188">
        <v>113696</v>
      </c>
      <c r="K6" s="193">
        <f>D6-L6</f>
        <v>-82</v>
      </c>
      <c r="L6" s="190">
        <v>1000</v>
      </c>
      <c r="M6" s="163"/>
      <c r="N6" s="170">
        <v>918</v>
      </c>
      <c r="O6" s="115">
        <f aca="true" t="shared" si="3" ref="O6:O26">D6-N6</f>
        <v>0</v>
      </c>
    </row>
    <row r="7" spans="1:15" ht="15">
      <c r="A7" s="52" t="s">
        <v>8</v>
      </c>
      <c r="B7" s="16">
        <v>123223</v>
      </c>
      <c r="C7" s="26">
        <f t="shared" si="0"/>
        <v>108.88020994406793</v>
      </c>
      <c r="D7" s="134">
        <v>1105</v>
      </c>
      <c r="E7" s="26">
        <f aca="true" t="shared" si="4" ref="E7:E26">B7/D7</f>
        <v>111.51402714932127</v>
      </c>
      <c r="F7" s="27">
        <f t="shared" si="1"/>
        <v>-0.5859728506787292</v>
      </c>
      <c r="G7" s="28">
        <f t="shared" si="2"/>
        <v>11.889907431011409</v>
      </c>
      <c r="H7" s="143">
        <v>112.1</v>
      </c>
      <c r="I7" s="144">
        <f aca="true" t="shared" si="5" ref="I7:I26">J7/L7</f>
        <v>99.62411971830986</v>
      </c>
      <c r="J7" s="188">
        <v>113173</v>
      </c>
      <c r="K7" s="193">
        <f aca="true" t="shared" si="6" ref="K7:K22">D7-L7</f>
        <v>-31</v>
      </c>
      <c r="L7" s="190">
        <v>1136</v>
      </c>
      <c r="M7" s="163"/>
      <c r="N7" s="170">
        <v>1105</v>
      </c>
      <c r="O7" s="115">
        <f t="shared" si="3"/>
        <v>0</v>
      </c>
    </row>
    <row r="8" spans="1:15" ht="15">
      <c r="A8" s="52" t="s">
        <v>9</v>
      </c>
      <c r="B8" s="16">
        <v>115940</v>
      </c>
      <c r="C8" s="26">
        <f t="shared" si="0"/>
        <v>111.3608421699708</v>
      </c>
      <c r="D8" s="134">
        <v>778</v>
      </c>
      <c r="E8" s="26">
        <f t="shared" si="4"/>
        <v>149.02313624678663</v>
      </c>
      <c r="F8" s="27">
        <f t="shared" si="1"/>
        <v>-0.876863753213371</v>
      </c>
      <c r="G8" s="28">
        <f t="shared" si="2"/>
        <v>13.28389243974621</v>
      </c>
      <c r="H8" s="143">
        <v>149.9</v>
      </c>
      <c r="I8" s="144">
        <f t="shared" si="5"/>
        <v>135.73924380704042</v>
      </c>
      <c r="J8" s="188">
        <v>104112</v>
      </c>
      <c r="K8" s="193">
        <f t="shared" si="6"/>
        <v>11</v>
      </c>
      <c r="L8" s="190">
        <v>767</v>
      </c>
      <c r="M8" s="163"/>
      <c r="N8" s="170">
        <v>778</v>
      </c>
      <c r="O8" s="115">
        <f t="shared" si="3"/>
        <v>0</v>
      </c>
    </row>
    <row r="9" spans="1:15" ht="15">
      <c r="A9" s="52" t="s">
        <v>10</v>
      </c>
      <c r="B9" s="135">
        <v>112480</v>
      </c>
      <c r="C9" s="26">
        <f t="shared" si="0"/>
        <v>127.8908470722001</v>
      </c>
      <c r="D9" s="134">
        <v>1060</v>
      </c>
      <c r="E9" s="26">
        <f t="shared" si="4"/>
        <v>106.11320754716981</v>
      </c>
      <c r="F9" s="27">
        <f t="shared" si="1"/>
        <v>7.013207547169813</v>
      </c>
      <c r="G9" s="28">
        <f t="shared" si="2"/>
        <v>23.531047922756656</v>
      </c>
      <c r="H9" s="145">
        <v>99.1</v>
      </c>
      <c r="I9" s="144">
        <f t="shared" si="5"/>
        <v>82.58215962441315</v>
      </c>
      <c r="J9" s="188">
        <v>87950</v>
      </c>
      <c r="K9" s="193">
        <f t="shared" si="6"/>
        <v>-5</v>
      </c>
      <c r="L9" s="190">
        <v>1065</v>
      </c>
      <c r="M9" s="163"/>
      <c r="N9" s="170">
        <v>1060</v>
      </c>
      <c r="O9" s="115">
        <f t="shared" si="3"/>
        <v>0</v>
      </c>
    </row>
    <row r="10" spans="1:15" ht="15">
      <c r="A10" s="52" t="s">
        <v>11</v>
      </c>
      <c r="B10" s="16">
        <v>150620</v>
      </c>
      <c r="C10" s="26">
        <f t="shared" si="0"/>
        <v>109.18607011337606</v>
      </c>
      <c r="D10" s="134">
        <v>1200</v>
      </c>
      <c r="E10" s="26">
        <f t="shared" si="4"/>
        <v>125.51666666666667</v>
      </c>
      <c r="F10" s="27">
        <f t="shared" si="1"/>
        <v>-1.6833333333333371</v>
      </c>
      <c r="G10" s="28">
        <f t="shared" si="2"/>
        <v>10.560000000000002</v>
      </c>
      <c r="H10" s="143">
        <v>127.2</v>
      </c>
      <c r="I10" s="144">
        <f t="shared" si="5"/>
        <v>114.95666666666666</v>
      </c>
      <c r="J10" s="188">
        <v>137948</v>
      </c>
      <c r="K10" s="193">
        <f t="shared" si="6"/>
        <v>0</v>
      </c>
      <c r="L10" s="190">
        <v>1200</v>
      </c>
      <c r="M10" s="163"/>
      <c r="N10" s="170">
        <v>1200</v>
      </c>
      <c r="O10" s="115">
        <f t="shared" si="3"/>
        <v>0</v>
      </c>
    </row>
    <row r="11" spans="1:15" ht="15">
      <c r="A11" s="52" t="s">
        <v>41</v>
      </c>
      <c r="B11" s="16">
        <v>247342</v>
      </c>
      <c r="C11" s="26">
        <f>B11/J11*100</f>
        <v>103.2066661937686</v>
      </c>
      <c r="D11" s="134">
        <v>2166</v>
      </c>
      <c r="E11" s="26">
        <f t="shared" si="4"/>
        <v>114.19298245614036</v>
      </c>
      <c r="F11" s="27">
        <f t="shared" si="1"/>
        <v>-1.407017543859638</v>
      </c>
      <c r="G11" s="28">
        <f t="shared" si="2"/>
        <v>3.0348191908342272</v>
      </c>
      <c r="H11" s="143">
        <v>115.6</v>
      </c>
      <c r="I11" s="144">
        <f t="shared" si="5"/>
        <v>111.15816326530613</v>
      </c>
      <c r="J11" s="188">
        <v>239657</v>
      </c>
      <c r="K11" s="193">
        <f t="shared" si="6"/>
        <v>10</v>
      </c>
      <c r="L11" s="190">
        <v>2156</v>
      </c>
      <c r="M11" s="163"/>
      <c r="N11" s="170">
        <v>2166</v>
      </c>
      <c r="O11" s="115">
        <f t="shared" si="3"/>
        <v>0</v>
      </c>
    </row>
    <row r="12" spans="1:15" ht="15">
      <c r="A12" s="52" t="s">
        <v>12</v>
      </c>
      <c r="B12" s="16">
        <v>48610</v>
      </c>
      <c r="C12" s="26">
        <f t="shared" si="0"/>
        <v>117.54322331036151</v>
      </c>
      <c r="D12" s="134">
        <v>420</v>
      </c>
      <c r="E12" s="26">
        <f t="shared" si="4"/>
        <v>115.73809523809524</v>
      </c>
      <c r="F12" s="27">
        <f t="shared" si="1"/>
        <v>-0.46190476190476204</v>
      </c>
      <c r="G12" s="28">
        <f t="shared" si="2"/>
        <v>17.273809523809533</v>
      </c>
      <c r="H12" s="143">
        <v>116.2</v>
      </c>
      <c r="I12" s="144">
        <f t="shared" si="5"/>
        <v>98.46428571428571</v>
      </c>
      <c r="J12" s="188">
        <v>41355</v>
      </c>
      <c r="K12" s="193">
        <f t="shared" si="6"/>
        <v>0</v>
      </c>
      <c r="L12" s="191">
        <v>420</v>
      </c>
      <c r="M12" s="164"/>
      <c r="N12" s="170">
        <v>420</v>
      </c>
      <c r="O12" s="115">
        <f t="shared" si="3"/>
        <v>0</v>
      </c>
    </row>
    <row r="13" spans="1:15" ht="15">
      <c r="A13" s="52" t="s">
        <v>13</v>
      </c>
      <c r="B13" s="16">
        <v>233271</v>
      </c>
      <c r="C13" s="26">
        <f>B13/J13*100</f>
        <v>109.9007801899593</v>
      </c>
      <c r="D13" s="134">
        <v>1760</v>
      </c>
      <c r="E13" s="26">
        <f t="shared" si="4"/>
        <v>132.5403409090909</v>
      </c>
      <c r="F13" s="27">
        <f t="shared" si="1"/>
        <v>0.04034090909090082</v>
      </c>
      <c r="G13" s="28">
        <f t="shared" si="2"/>
        <v>8.920072999947038</v>
      </c>
      <c r="H13" s="143">
        <v>132.5</v>
      </c>
      <c r="I13" s="144">
        <f t="shared" si="5"/>
        <v>123.62026790914386</v>
      </c>
      <c r="J13" s="188">
        <v>212256</v>
      </c>
      <c r="K13" s="193">
        <f t="shared" si="6"/>
        <v>43</v>
      </c>
      <c r="L13" s="190">
        <v>1717</v>
      </c>
      <c r="M13" s="163"/>
      <c r="N13" s="170">
        <v>1760</v>
      </c>
      <c r="O13" s="115">
        <f t="shared" si="3"/>
        <v>0</v>
      </c>
    </row>
    <row r="14" spans="1:15" ht="15">
      <c r="A14" s="52" t="s">
        <v>14</v>
      </c>
      <c r="B14" s="16">
        <v>192704</v>
      </c>
      <c r="C14" s="26">
        <f aca="true" t="shared" si="7" ref="C14:C26">B14/J14*100</f>
        <v>100.67813966124363</v>
      </c>
      <c r="D14" s="134">
        <v>1700</v>
      </c>
      <c r="E14" s="26">
        <f t="shared" si="4"/>
        <v>113.35529411764706</v>
      </c>
      <c r="F14" s="27">
        <f t="shared" si="1"/>
        <v>-0.6447058823529375</v>
      </c>
      <c r="G14" s="28">
        <f t="shared" si="2"/>
        <v>-1.9495251594613734</v>
      </c>
      <c r="H14" s="143">
        <v>114</v>
      </c>
      <c r="I14" s="144">
        <f t="shared" si="5"/>
        <v>115.30481927710844</v>
      </c>
      <c r="J14" s="188">
        <v>191406</v>
      </c>
      <c r="K14" s="193">
        <f t="shared" si="6"/>
        <v>40</v>
      </c>
      <c r="L14" s="190">
        <v>1660</v>
      </c>
      <c r="M14" s="163"/>
      <c r="N14" s="170">
        <v>1700</v>
      </c>
      <c r="O14" s="115">
        <f t="shared" si="3"/>
        <v>0</v>
      </c>
    </row>
    <row r="15" spans="1:15" ht="15">
      <c r="A15" s="52" t="s">
        <v>38</v>
      </c>
      <c r="B15" s="16">
        <v>48557</v>
      </c>
      <c r="C15" s="26">
        <f t="shared" si="7"/>
        <v>98.90819465096857</v>
      </c>
      <c r="D15" s="134">
        <v>698</v>
      </c>
      <c r="E15" s="26">
        <f t="shared" si="4"/>
        <v>69.56590257879657</v>
      </c>
      <c r="F15" s="27">
        <f t="shared" si="1"/>
        <v>-0.03409742120342685</v>
      </c>
      <c r="G15" s="28">
        <f>I15-E15</f>
        <v>12.255764087870105</v>
      </c>
      <c r="H15" s="143">
        <v>69.6</v>
      </c>
      <c r="I15" s="144">
        <f t="shared" si="5"/>
        <v>81.82166666666667</v>
      </c>
      <c r="J15" s="188">
        <v>49093</v>
      </c>
      <c r="K15" s="193">
        <f t="shared" si="6"/>
        <v>98</v>
      </c>
      <c r="L15" s="190">
        <v>600</v>
      </c>
      <c r="M15" s="163"/>
      <c r="N15" s="170">
        <v>698</v>
      </c>
      <c r="O15" s="115">
        <f t="shared" si="3"/>
        <v>0</v>
      </c>
    </row>
    <row r="16" spans="1:15" ht="15">
      <c r="A16" s="52" t="s">
        <v>15</v>
      </c>
      <c r="B16" s="16">
        <v>96113</v>
      </c>
      <c r="C16" s="26">
        <f t="shared" si="7"/>
        <v>94.35516330757979</v>
      </c>
      <c r="D16" s="134">
        <v>805</v>
      </c>
      <c r="E16" s="26">
        <f t="shared" si="4"/>
        <v>119.39503105590062</v>
      </c>
      <c r="F16" s="27">
        <f t="shared" si="1"/>
        <v>0.39503105590061693</v>
      </c>
      <c r="G16" s="28">
        <f>E16-I16</f>
        <v>-9.708897968180494</v>
      </c>
      <c r="H16" s="143">
        <v>119</v>
      </c>
      <c r="I16" s="144">
        <f t="shared" si="5"/>
        <v>129.1039290240811</v>
      </c>
      <c r="J16" s="188">
        <v>101863</v>
      </c>
      <c r="K16" s="193">
        <f t="shared" si="6"/>
        <v>16</v>
      </c>
      <c r="L16" s="190">
        <v>789</v>
      </c>
      <c r="M16" s="163"/>
      <c r="N16" s="170">
        <v>805</v>
      </c>
      <c r="O16" s="115">
        <f t="shared" si="3"/>
        <v>0</v>
      </c>
    </row>
    <row r="17" spans="1:15" ht="15.75" customHeight="1">
      <c r="A17" s="83" t="s">
        <v>45</v>
      </c>
      <c r="B17" s="135">
        <v>48028</v>
      </c>
      <c r="C17" s="26">
        <f t="shared" si="7"/>
        <v>94.75034031052103</v>
      </c>
      <c r="D17" s="134">
        <v>490</v>
      </c>
      <c r="E17" s="26">
        <f t="shared" si="4"/>
        <v>98.01632653061225</v>
      </c>
      <c r="F17" s="27">
        <f t="shared" si="1"/>
        <v>-1.0836734693877474</v>
      </c>
      <c r="G17" s="28">
        <f>E17-I17</f>
        <v>-7.585756802721093</v>
      </c>
      <c r="H17" s="143">
        <v>99.1</v>
      </c>
      <c r="I17" s="144">
        <f t="shared" si="5"/>
        <v>105.60208333333334</v>
      </c>
      <c r="J17" s="188">
        <v>50689</v>
      </c>
      <c r="K17" s="193">
        <f t="shared" si="6"/>
        <v>10</v>
      </c>
      <c r="L17" s="190">
        <v>480</v>
      </c>
      <c r="M17" s="163"/>
      <c r="N17" s="170">
        <v>484</v>
      </c>
      <c r="O17" s="115">
        <f t="shared" si="3"/>
        <v>6</v>
      </c>
    </row>
    <row r="18" spans="1:15" ht="15">
      <c r="A18" s="54" t="s">
        <v>16</v>
      </c>
      <c r="B18" s="16">
        <v>118740</v>
      </c>
      <c r="C18" s="26">
        <f t="shared" si="7"/>
        <v>126.75334657016589</v>
      </c>
      <c r="D18" s="134">
        <v>1060</v>
      </c>
      <c r="E18" s="26">
        <f t="shared" si="4"/>
        <v>112.01886792452831</v>
      </c>
      <c r="F18" s="27">
        <f t="shared" si="1"/>
        <v>0.5188679245283083</v>
      </c>
      <c r="G18" s="28">
        <f>E18-I18</f>
        <v>5.202448312213605</v>
      </c>
      <c r="H18" s="143">
        <v>111.5</v>
      </c>
      <c r="I18" s="144">
        <f t="shared" si="5"/>
        <v>106.8164196123147</v>
      </c>
      <c r="J18" s="188">
        <v>93678</v>
      </c>
      <c r="K18" s="193">
        <f t="shared" si="6"/>
        <v>183</v>
      </c>
      <c r="L18" s="190">
        <v>877</v>
      </c>
      <c r="M18" s="163"/>
      <c r="N18" s="170">
        <v>1060</v>
      </c>
      <c r="O18" s="115">
        <f t="shared" si="3"/>
        <v>0</v>
      </c>
    </row>
    <row r="19" spans="1:15" ht="15">
      <c r="A19" s="52" t="s">
        <v>43</v>
      </c>
      <c r="B19" s="16">
        <v>171509</v>
      </c>
      <c r="C19" s="26">
        <f t="shared" si="7"/>
        <v>100.70046266939102</v>
      </c>
      <c r="D19" s="134">
        <v>1613</v>
      </c>
      <c r="E19" s="26">
        <f t="shared" si="4"/>
        <v>106.32920024798513</v>
      </c>
      <c r="F19" s="27">
        <f t="shared" si="1"/>
        <v>-1.9707997520148695</v>
      </c>
      <c r="G19" s="28">
        <f>I19-E19</f>
        <v>4.843123511805999</v>
      </c>
      <c r="H19" s="147">
        <v>108.3</v>
      </c>
      <c r="I19" s="144">
        <f t="shared" si="5"/>
        <v>111.17232375979113</v>
      </c>
      <c r="J19" s="188">
        <v>170316</v>
      </c>
      <c r="K19" s="193">
        <f t="shared" si="6"/>
        <v>81</v>
      </c>
      <c r="L19" s="190">
        <v>1532</v>
      </c>
      <c r="M19" s="163"/>
      <c r="N19" s="170">
        <v>1613</v>
      </c>
      <c r="O19" s="115">
        <f t="shared" si="3"/>
        <v>0</v>
      </c>
    </row>
    <row r="20" spans="1:15" ht="15">
      <c r="A20" s="54" t="s">
        <v>84</v>
      </c>
      <c r="B20" s="16"/>
      <c r="C20" s="26">
        <f t="shared" si="7"/>
        <v>0</v>
      </c>
      <c r="D20" s="134"/>
      <c r="E20" s="26" t="e">
        <f t="shared" si="4"/>
        <v>#DIV/0!</v>
      </c>
      <c r="F20" s="27" t="e">
        <f t="shared" si="1"/>
        <v>#DIV/0!</v>
      </c>
      <c r="G20" s="28" t="e">
        <f>I20-E20</f>
        <v>#DIV/0!</v>
      </c>
      <c r="H20" s="143"/>
      <c r="I20" s="144">
        <f t="shared" si="5"/>
        <v>79.91513437057992</v>
      </c>
      <c r="J20" s="188">
        <v>56500</v>
      </c>
      <c r="K20" s="193">
        <f t="shared" si="6"/>
        <v>-707</v>
      </c>
      <c r="L20" s="190">
        <v>707</v>
      </c>
      <c r="M20" s="163"/>
      <c r="N20" s="170"/>
      <c r="O20" s="115">
        <f t="shared" si="3"/>
        <v>0</v>
      </c>
    </row>
    <row r="21" spans="1:15" ht="15">
      <c r="A21" s="52" t="s">
        <v>17</v>
      </c>
      <c r="B21" s="135">
        <v>25173</v>
      </c>
      <c r="C21" s="26">
        <f t="shared" si="7"/>
        <v>101.50403225806453</v>
      </c>
      <c r="D21" s="134">
        <v>280</v>
      </c>
      <c r="E21" s="26">
        <f t="shared" si="4"/>
        <v>89.90357142857142</v>
      </c>
      <c r="F21" s="27">
        <f t="shared" si="1"/>
        <v>-0.39642857142857224</v>
      </c>
      <c r="G21" s="28">
        <f aca="true" t="shared" si="8" ref="G21:G26">E21-I21</f>
        <v>1.3321428571428555</v>
      </c>
      <c r="H21" s="143">
        <v>90.3</v>
      </c>
      <c r="I21" s="144">
        <f t="shared" si="5"/>
        <v>88.57142857142857</v>
      </c>
      <c r="J21" s="188">
        <v>24800</v>
      </c>
      <c r="K21" s="193">
        <f t="shared" si="6"/>
        <v>0</v>
      </c>
      <c r="L21" s="190">
        <v>280</v>
      </c>
      <c r="M21" s="163"/>
      <c r="N21" s="170">
        <v>280</v>
      </c>
      <c r="O21" s="115">
        <f t="shared" si="3"/>
        <v>0</v>
      </c>
    </row>
    <row r="22" spans="1:15" ht="15.75" thickBot="1">
      <c r="A22" s="58" t="s">
        <v>76</v>
      </c>
      <c r="B22" s="132">
        <v>24750</v>
      </c>
      <c r="C22" s="29">
        <f t="shared" si="7"/>
        <v>107.14285714285714</v>
      </c>
      <c r="D22" s="133">
        <v>210</v>
      </c>
      <c r="E22" s="29">
        <f t="shared" si="4"/>
        <v>117.85714285714286</v>
      </c>
      <c r="F22" s="27">
        <f t="shared" si="1"/>
        <v>-1.2428571428571331</v>
      </c>
      <c r="G22" s="28">
        <f t="shared" si="8"/>
        <v>7.857142857142861</v>
      </c>
      <c r="H22" s="148">
        <v>119.1</v>
      </c>
      <c r="I22" s="149">
        <f t="shared" si="5"/>
        <v>110</v>
      </c>
      <c r="J22" s="189">
        <v>23100</v>
      </c>
      <c r="K22" s="193">
        <f t="shared" si="6"/>
        <v>0</v>
      </c>
      <c r="L22" s="192">
        <v>210</v>
      </c>
      <c r="M22" s="165"/>
      <c r="N22" s="170">
        <v>210</v>
      </c>
      <c r="O22" s="121">
        <f t="shared" si="3"/>
        <v>0</v>
      </c>
    </row>
    <row r="23" spans="1:15" ht="15.75" thickBot="1">
      <c r="A23" s="99" t="s">
        <v>19</v>
      </c>
      <c r="B23" s="31">
        <f>SUM(B6:B22)</f>
        <v>1865481</v>
      </c>
      <c r="C23" s="32">
        <f t="shared" si="7"/>
        <v>102.97467641720652</v>
      </c>
      <c r="D23" s="175">
        <f>SUM(D6:D22)</f>
        <v>16263</v>
      </c>
      <c r="E23" s="32">
        <f t="shared" si="4"/>
        <v>114.70706511713706</v>
      </c>
      <c r="F23" s="32">
        <f t="shared" si="1"/>
        <v>-0.29293488286293723</v>
      </c>
      <c r="G23" s="33">
        <f t="shared" si="8"/>
        <v>5.548713707158754</v>
      </c>
      <c r="H23" s="150">
        <v>115</v>
      </c>
      <c r="I23" s="150">
        <f t="shared" si="5"/>
        <v>109.15835140997831</v>
      </c>
      <c r="J23" s="152">
        <f>SUM(J6:J22)</f>
        <v>1811592</v>
      </c>
      <c r="K23" s="101">
        <f>D23-L23</f>
        <v>-333</v>
      </c>
      <c r="L23" s="166">
        <f>SUM(L6:L22)</f>
        <v>16596</v>
      </c>
      <c r="M23" s="163"/>
      <c r="N23" s="172">
        <f>SUM(N6:N22)</f>
        <v>16257</v>
      </c>
      <c r="O23" s="115">
        <f t="shared" si="3"/>
        <v>6</v>
      </c>
    </row>
    <row r="24" spans="1:15" ht="15">
      <c r="A24" s="56" t="s">
        <v>26</v>
      </c>
      <c r="B24" s="18">
        <v>50952</v>
      </c>
      <c r="C24" s="40">
        <f t="shared" si="7"/>
        <v>101.14942528735634</v>
      </c>
      <c r="D24" s="177">
        <v>579</v>
      </c>
      <c r="E24" s="41">
        <f t="shared" si="4"/>
        <v>88</v>
      </c>
      <c r="F24" s="41">
        <f t="shared" si="1"/>
        <v>-1</v>
      </c>
      <c r="G24" s="41">
        <f t="shared" si="8"/>
        <v>1</v>
      </c>
      <c r="H24" s="155">
        <v>89</v>
      </c>
      <c r="I24" s="196">
        <f t="shared" si="5"/>
        <v>87</v>
      </c>
      <c r="J24" s="156">
        <v>50373</v>
      </c>
      <c r="K24" s="79">
        <f>D24-L24</f>
        <v>0</v>
      </c>
      <c r="L24" s="168">
        <v>579</v>
      </c>
      <c r="M24" s="163"/>
      <c r="N24" s="170">
        <v>579</v>
      </c>
      <c r="O24" s="115">
        <f t="shared" si="3"/>
        <v>0</v>
      </c>
    </row>
    <row r="25" spans="1:15" ht="15.75" customHeight="1" thickBot="1">
      <c r="A25" s="136" t="s">
        <v>86</v>
      </c>
      <c r="B25" s="23">
        <v>34554</v>
      </c>
      <c r="C25" s="29">
        <f t="shared" si="7"/>
        <v>105.19682162754589</v>
      </c>
      <c r="D25" s="178">
        <v>357</v>
      </c>
      <c r="E25" s="42">
        <f t="shared" si="4"/>
        <v>96.78991596638656</v>
      </c>
      <c r="F25" s="27">
        <f t="shared" si="1"/>
        <v>-1.5100840336134382</v>
      </c>
      <c r="G25" s="27">
        <f t="shared" si="8"/>
        <v>5.038519318341869</v>
      </c>
      <c r="H25" s="157">
        <v>98.3</v>
      </c>
      <c r="I25" s="149">
        <f t="shared" si="5"/>
        <v>91.75139664804469</v>
      </c>
      <c r="J25" s="158">
        <v>32847</v>
      </c>
      <c r="K25" s="82">
        <f>D25-L25</f>
        <v>-1</v>
      </c>
      <c r="L25" s="169">
        <v>358</v>
      </c>
      <c r="M25" s="163"/>
      <c r="N25" s="170">
        <v>357</v>
      </c>
      <c r="O25" s="115">
        <f t="shared" si="3"/>
        <v>0</v>
      </c>
    </row>
    <row r="26" spans="1:15" ht="15.75" thickBot="1">
      <c r="A26" s="43" t="s">
        <v>20</v>
      </c>
      <c r="B26" s="36">
        <f>SUM(B23:B25)</f>
        <v>1950987</v>
      </c>
      <c r="C26" s="44">
        <f t="shared" si="7"/>
        <v>102.96467406792864</v>
      </c>
      <c r="D26" s="161">
        <f>SUM(D23:D25)</f>
        <v>17199</v>
      </c>
      <c r="E26" s="32">
        <f t="shared" si="4"/>
        <v>113.4360718646433</v>
      </c>
      <c r="F26" s="44">
        <f t="shared" si="1"/>
        <v>-0.2639281353567071</v>
      </c>
      <c r="G26" s="45">
        <f t="shared" si="8"/>
        <v>5.3648918041858735</v>
      </c>
      <c r="H26" s="159">
        <v>113.7</v>
      </c>
      <c r="I26" s="150">
        <f t="shared" si="5"/>
        <v>108.07118006045742</v>
      </c>
      <c r="J26" s="161">
        <f>SUM(J23:J25)</f>
        <v>1894812</v>
      </c>
      <c r="K26" s="35">
        <f>D26-L26</f>
        <v>-334</v>
      </c>
      <c r="L26" s="161">
        <f>L23+L24+L25</f>
        <v>17533</v>
      </c>
      <c r="M26" s="163"/>
      <c r="N26" s="173">
        <f>SUM(N23:N25)</f>
        <v>17193</v>
      </c>
      <c r="O26" s="115">
        <f t="shared" si="3"/>
        <v>6</v>
      </c>
    </row>
    <row r="27" spans="1:12" ht="15">
      <c r="A27" s="46"/>
      <c r="B27" s="47" t="s">
        <v>25</v>
      </c>
      <c r="C27" s="46"/>
      <c r="D27" s="46"/>
      <c r="E27" s="46"/>
      <c r="F27" s="48"/>
      <c r="G27" s="46"/>
      <c r="H27" s="49"/>
      <c r="I27" s="48"/>
      <c r="J27" s="50"/>
      <c r="K27" s="48"/>
      <c r="L27" s="48"/>
    </row>
    <row r="28" spans="1:12" ht="15">
      <c r="A28" s="85" t="s">
        <v>65</v>
      </c>
      <c r="B28" s="46"/>
      <c r="C28" s="46"/>
      <c r="D28" s="20">
        <f>L26</f>
        <v>17533</v>
      </c>
      <c r="E28" s="86"/>
      <c r="F28" s="48"/>
      <c r="G28" s="46"/>
      <c r="H28" s="87"/>
      <c r="I28" s="46">
        <v>2017</v>
      </c>
      <c r="J28" s="48">
        <v>2017</v>
      </c>
      <c r="K28" s="48"/>
      <c r="L28" s="48">
        <v>2017</v>
      </c>
    </row>
    <row r="29" spans="1:12" ht="15">
      <c r="A29" s="88" t="s">
        <v>21</v>
      </c>
      <c r="B29" s="86"/>
      <c r="C29" s="86"/>
      <c r="D29" s="20">
        <f>N26</f>
        <v>17193</v>
      </c>
      <c r="E29" s="46"/>
      <c r="F29" s="89"/>
      <c r="G29" s="86"/>
      <c r="H29" s="87"/>
      <c r="I29" s="90"/>
      <c r="J29" s="90"/>
      <c r="K29" s="90"/>
      <c r="L29" s="90"/>
    </row>
    <row r="30" spans="1:12" ht="15">
      <c r="A30" s="91" t="s">
        <v>22</v>
      </c>
      <c r="B30" s="91"/>
      <c r="C30" s="91"/>
      <c r="D30" s="92"/>
      <c r="E30" s="86"/>
      <c r="F30" s="90"/>
      <c r="G30" s="86"/>
      <c r="H30" s="87"/>
      <c r="I30" s="90"/>
      <c r="J30" s="90"/>
      <c r="K30" s="90"/>
      <c r="L30" s="90"/>
    </row>
    <row r="31" spans="1:12" ht="15">
      <c r="A31" s="4" t="s">
        <v>23</v>
      </c>
      <c r="B31" s="93"/>
      <c r="C31" s="93"/>
      <c r="D31" s="94">
        <f>D26-D28</f>
        <v>-334</v>
      </c>
      <c r="E31" s="88"/>
      <c r="F31" s="88"/>
      <c r="G31" s="95"/>
      <c r="H31" s="96"/>
      <c r="I31" s="97"/>
      <c r="J31" s="95"/>
      <c r="K31" s="98"/>
      <c r="L31" s="98"/>
    </row>
    <row r="32" spans="1:12" ht="15">
      <c r="A32" s="4" t="s">
        <v>24</v>
      </c>
      <c r="B32" s="93"/>
      <c r="C32" s="93"/>
      <c r="D32" s="94">
        <f>D26-D29</f>
        <v>6</v>
      </c>
      <c r="E32" s="86"/>
      <c r="F32" s="98"/>
      <c r="G32" s="86"/>
      <c r="H32" s="87"/>
      <c r="I32" s="98" t="s">
        <v>35</v>
      </c>
      <c r="J32" s="98"/>
      <c r="K32" s="98"/>
      <c r="L32" s="98"/>
    </row>
  </sheetData>
  <sheetProtection/>
  <mergeCells count="14"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  <mergeCell ref="E3:E5"/>
    <mergeCell ref="H3:H5"/>
    <mergeCell ref="I3:I5"/>
    <mergeCell ref="J3:J5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42.7109375" style="0" customWidth="1"/>
    <col min="10" max="10" width="12.7109375" style="0" customWidth="1"/>
  </cols>
  <sheetData>
    <row r="1" spans="1:12" ht="15">
      <c r="A1" s="202" t="s">
        <v>123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</row>
    <row r="4" spans="1:15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199"/>
      <c r="L5" s="213"/>
      <c r="N5" s="142" t="s">
        <v>54</v>
      </c>
      <c r="O5" s="137" t="s">
        <v>61</v>
      </c>
    </row>
    <row r="6" spans="1:15" ht="15">
      <c r="A6" s="52" t="s">
        <v>7</v>
      </c>
      <c r="B6" s="16"/>
      <c r="C6" s="26">
        <f aca="true" t="shared" si="0" ref="C6:C12">B6/J6*100</f>
        <v>0</v>
      </c>
      <c r="D6" s="134"/>
      <c r="E6" s="26" t="e">
        <f>B6/D6</f>
        <v>#DIV/0!</v>
      </c>
      <c r="F6" s="27" t="e">
        <f aca="true" t="shared" si="1" ref="F6:F26">E6-H6</f>
        <v>#DIV/0!</v>
      </c>
      <c r="G6" s="28" t="e">
        <f aca="true" t="shared" si="2" ref="G6:G14">E6-I6</f>
        <v>#DIV/0!</v>
      </c>
      <c r="H6" s="143"/>
      <c r="I6" s="144">
        <v>117.9</v>
      </c>
      <c r="J6" s="188">
        <v>117887</v>
      </c>
      <c r="K6" s="193">
        <f>D6-L6</f>
        <v>-1000</v>
      </c>
      <c r="L6" s="190">
        <v>1000</v>
      </c>
      <c r="M6" s="163"/>
      <c r="N6" s="170">
        <v>920</v>
      </c>
      <c r="O6" s="115">
        <f aca="true" t="shared" si="3" ref="O6:O26">D6-N6</f>
        <v>-920</v>
      </c>
    </row>
    <row r="7" spans="1:15" ht="15">
      <c r="A7" s="52" t="s">
        <v>8</v>
      </c>
      <c r="B7" s="16"/>
      <c r="C7" s="26">
        <f t="shared" si="0"/>
        <v>0</v>
      </c>
      <c r="D7" s="134"/>
      <c r="E7" s="26" t="e">
        <f aca="true" t="shared" si="4" ref="E7:E26">B7/D7</f>
        <v>#DIV/0!</v>
      </c>
      <c r="F7" s="27" t="e">
        <f t="shared" si="1"/>
        <v>#DIV/0!</v>
      </c>
      <c r="G7" s="28" t="e">
        <f t="shared" si="2"/>
        <v>#DIV/0!</v>
      </c>
      <c r="H7" s="143"/>
      <c r="I7" s="144">
        <v>99.1</v>
      </c>
      <c r="J7" s="188">
        <v>113607</v>
      </c>
      <c r="K7" s="193">
        <f aca="true" t="shared" si="5" ref="K7:K22">D7-L7</f>
        <v>-1146</v>
      </c>
      <c r="L7" s="190">
        <v>1146</v>
      </c>
      <c r="M7" s="163"/>
      <c r="N7" s="170">
        <v>1123</v>
      </c>
      <c r="O7" s="115">
        <f t="shared" si="3"/>
        <v>-1123</v>
      </c>
    </row>
    <row r="8" spans="1:15" ht="15">
      <c r="A8" s="52" t="s">
        <v>9</v>
      </c>
      <c r="B8" s="16"/>
      <c r="C8" s="26">
        <f t="shared" si="0"/>
        <v>0</v>
      </c>
      <c r="D8" s="134"/>
      <c r="E8" s="26" t="e">
        <f t="shared" si="4"/>
        <v>#DIV/0!</v>
      </c>
      <c r="F8" s="27" t="e">
        <f t="shared" si="1"/>
        <v>#DIV/0!</v>
      </c>
      <c r="G8" s="28" t="e">
        <f t="shared" si="2"/>
        <v>#DIV/0!</v>
      </c>
      <c r="H8" s="143"/>
      <c r="I8" s="144">
        <v>140.7</v>
      </c>
      <c r="J8" s="188">
        <v>107772</v>
      </c>
      <c r="K8" s="193">
        <f t="shared" si="5"/>
        <v>-766</v>
      </c>
      <c r="L8" s="190">
        <v>766</v>
      </c>
      <c r="M8" s="163"/>
      <c r="N8" s="170">
        <v>778</v>
      </c>
      <c r="O8" s="115">
        <f t="shared" si="3"/>
        <v>-778</v>
      </c>
    </row>
    <row r="9" spans="1:15" ht="15">
      <c r="A9" s="52" t="s">
        <v>10</v>
      </c>
      <c r="B9" s="135" t="s">
        <v>25</v>
      </c>
      <c r="C9" s="26" t="e">
        <f t="shared" si="0"/>
        <v>#VALUE!</v>
      </c>
      <c r="D9" s="134"/>
      <c r="E9" s="26" t="e">
        <f t="shared" si="4"/>
        <v>#VALUE!</v>
      </c>
      <c r="F9" s="27" t="e">
        <f t="shared" si="1"/>
        <v>#VALUE!</v>
      </c>
      <c r="G9" s="28" t="e">
        <f t="shared" si="2"/>
        <v>#VALUE!</v>
      </c>
      <c r="H9" s="145"/>
      <c r="I9" s="144">
        <v>84.6</v>
      </c>
      <c r="J9" s="188">
        <v>90525</v>
      </c>
      <c r="K9" s="193">
        <f t="shared" si="5"/>
        <v>-1070</v>
      </c>
      <c r="L9" s="190">
        <v>1070</v>
      </c>
      <c r="M9" s="163"/>
      <c r="N9" s="170">
        <v>1070</v>
      </c>
      <c r="O9" s="115">
        <f t="shared" si="3"/>
        <v>-1070</v>
      </c>
    </row>
    <row r="10" spans="1:15" ht="15">
      <c r="A10" s="52" t="s">
        <v>11</v>
      </c>
      <c r="B10" s="16"/>
      <c r="C10" s="26">
        <f t="shared" si="0"/>
        <v>0</v>
      </c>
      <c r="D10" s="134"/>
      <c r="E10" s="26" t="e">
        <f t="shared" si="4"/>
        <v>#DIV/0!</v>
      </c>
      <c r="F10" s="27" t="e">
        <f t="shared" si="1"/>
        <v>#DIV/0!</v>
      </c>
      <c r="G10" s="28" t="e">
        <f t="shared" si="2"/>
        <v>#DIV/0!</v>
      </c>
      <c r="H10" s="143"/>
      <c r="I10" s="144">
        <v>115.5</v>
      </c>
      <c r="J10" s="188">
        <v>138602</v>
      </c>
      <c r="K10" s="193">
        <f t="shared" si="5"/>
        <v>-1200</v>
      </c>
      <c r="L10" s="190">
        <v>1200</v>
      </c>
      <c r="M10" s="163"/>
      <c r="N10" s="170">
        <v>1200</v>
      </c>
      <c r="O10" s="115">
        <f t="shared" si="3"/>
        <v>-1200</v>
      </c>
    </row>
    <row r="11" spans="1:15" ht="15">
      <c r="A11" s="52" t="s">
        <v>41</v>
      </c>
      <c r="B11" s="16"/>
      <c r="C11" s="26">
        <f>B11/J11*100</f>
        <v>0</v>
      </c>
      <c r="D11" s="134"/>
      <c r="E11" s="26" t="e">
        <f t="shared" si="4"/>
        <v>#DIV/0!</v>
      </c>
      <c r="F11" s="27" t="e">
        <f t="shared" si="1"/>
        <v>#DIV/0!</v>
      </c>
      <c r="G11" s="28" t="e">
        <f t="shared" si="2"/>
        <v>#DIV/0!</v>
      </c>
      <c r="H11" s="143"/>
      <c r="I11" s="144">
        <v>112.5</v>
      </c>
      <c r="J11" s="188">
        <v>242614</v>
      </c>
      <c r="K11" s="193">
        <f t="shared" si="5"/>
        <v>-2157</v>
      </c>
      <c r="L11" s="190">
        <v>2157</v>
      </c>
      <c r="M11" s="163"/>
      <c r="N11" s="170">
        <v>2154</v>
      </c>
      <c r="O11" s="115">
        <f t="shared" si="3"/>
        <v>-2154</v>
      </c>
    </row>
    <row r="12" spans="1:15" ht="15">
      <c r="A12" s="52" t="s">
        <v>12</v>
      </c>
      <c r="B12" s="16"/>
      <c r="C12" s="26">
        <f t="shared" si="0"/>
        <v>0</v>
      </c>
      <c r="D12" s="134"/>
      <c r="E12" s="26" t="e">
        <f t="shared" si="4"/>
        <v>#DIV/0!</v>
      </c>
      <c r="F12" s="27" t="e">
        <f t="shared" si="1"/>
        <v>#DIV/0!</v>
      </c>
      <c r="G12" s="28" t="e">
        <f t="shared" si="2"/>
        <v>#DIV/0!</v>
      </c>
      <c r="H12" s="143"/>
      <c r="I12" s="144">
        <v>104.9</v>
      </c>
      <c r="J12" s="188">
        <v>44063</v>
      </c>
      <c r="K12" s="193">
        <f t="shared" si="5"/>
        <v>-420</v>
      </c>
      <c r="L12" s="191">
        <v>420</v>
      </c>
      <c r="M12" s="164"/>
      <c r="N12" s="170">
        <v>420</v>
      </c>
      <c r="O12" s="115">
        <f t="shared" si="3"/>
        <v>-420</v>
      </c>
    </row>
    <row r="13" spans="1:15" ht="15">
      <c r="A13" s="52" t="s">
        <v>13</v>
      </c>
      <c r="B13" s="16"/>
      <c r="C13" s="26">
        <f>B13/J13*100</f>
        <v>0</v>
      </c>
      <c r="D13" s="134"/>
      <c r="E13" s="26" t="e">
        <f t="shared" si="4"/>
        <v>#DIV/0!</v>
      </c>
      <c r="F13" s="27" t="e">
        <f t="shared" si="1"/>
        <v>#DIV/0!</v>
      </c>
      <c r="G13" s="28" t="e">
        <f t="shared" si="2"/>
        <v>#DIV/0!</v>
      </c>
      <c r="H13" s="143"/>
      <c r="I13" s="144">
        <v>129.1</v>
      </c>
      <c r="J13" s="188">
        <v>223186</v>
      </c>
      <c r="K13" s="193">
        <f t="shared" si="5"/>
        <v>-1729</v>
      </c>
      <c r="L13" s="190">
        <v>1729</v>
      </c>
      <c r="M13" s="163"/>
      <c r="N13" s="170">
        <v>1750</v>
      </c>
      <c r="O13" s="115">
        <f t="shared" si="3"/>
        <v>-1750</v>
      </c>
    </row>
    <row r="14" spans="1:15" ht="15">
      <c r="A14" s="52" t="s">
        <v>14</v>
      </c>
      <c r="B14" s="16"/>
      <c r="C14" s="26">
        <f aca="true" t="shared" si="6" ref="C14:C26">B14/J14*100</f>
        <v>0</v>
      </c>
      <c r="D14" s="134"/>
      <c r="E14" s="26" t="e">
        <f t="shared" si="4"/>
        <v>#DIV/0!</v>
      </c>
      <c r="F14" s="27" t="e">
        <f t="shared" si="1"/>
        <v>#DIV/0!</v>
      </c>
      <c r="G14" s="28" t="e">
        <f t="shared" si="2"/>
        <v>#DIV/0!</v>
      </c>
      <c r="H14" s="143"/>
      <c r="I14" s="144">
        <v>117.8</v>
      </c>
      <c r="J14" s="188">
        <v>196738</v>
      </c>
      <c r="K14" s="193">
        <f t="shared" si="5"/>
        <v>-1670</v>
      </c>
      <c r="L14" s="190">
        <v>1670</v>
      </c>
      <c r="M14" s="163"/>
      <c r="N14" s="170">
        <v>1700</v>
      </c>
      <c r="O14" s="115">
        <f t="shared" si="3"/>
        <v>-1700</v>
      </c>
    </row>
    <row r="15" spans="1:15" ht="15">
      <c r="A15" s="52" t="s">
        <v>38</v>
      </c>
      <c r="B15" s="16"/>
      <c r="C15" s="26">
        <f t="shared" si="6"/>
        <v>0</v>
      </c>
      <c r="D15" s="134"/>
      <c r="E15" s="26" t="e">
        <f t="shared" si="4"/>
        <v>#DIV/0!</v>
      </c>
      <c r="F15" s="27" t="e">
        <f t="shared" si="1"/>
        <v>#DIV/0!</v>
      </c>
      <c r="G15" s="28" t="e">
        <f>I15-E15</f>
        <v>#DIV/0!</v>
      </c>
      <c r="H15" s="143"/>
      <c r="I15" s="144">
        <v>81.8</v>
      </c>
      <c r="J15" s="188">
        <v>49093</v>
      </c>
      <c r="K15" s="193">
        <f t="shared" si="5"/>
        <v>-600</v>
      </c>
      <c r="L15" s="190">
        <v>600</v>
      </c>
      <c r="M15" s="163"/>
      <c r="N15" s="170">
        <v>689</v>
      </c>
      <c r="O15" s="115">
        <f t="shared" si="3"/>
        <v>-689</v>
      </c>
    </row>
    <row r="16" spans="1:15" ht="15">
      <c r="A16" s="52" t="s">
        <v>15</v>
      </c>
      <c r="B16" s="16"/>
      <c r="C16" s="26">
        <f t="shared" si="6"/>
        <v>0</v>
      </c>
      <c r="D16" s="134"/>
      <c r="E16" s="26" t="e">
        <f t="shared" si="4"/>
        <v>#DIV/0!</v>
      </c>
      <c r="F16" s="27" t="e">
        <f t="shared" si="1"/>
        <v>#DIV/0!</v>
      </c>
      <c r="G16" s="28" t="e">
        <f>E16-I16</f>
        <v>#DIV/0!</v>
      </c>
      <c r="H16" s="143"/>
      <c r="I16" s="144">
        <v>130.1</v>
      </c>
      <c r="J16" s="188">
        <v>102618</v>
      </c>
      <c r="K16" s="193">
        <f t="shared" si="5"/>
        <v>-789</v>
      </c>
      <c r="L16" s="190">
        <v>789</v>
      </c>
      <c r="M16" s="163"/>
      <c r="N16" s="170">
        <v>795</v>
      </c>
      <c r="O16" s="115">
        <f t="shared" si="3"/>
        <v>-795</v>
      </c>
    </row>
    <row r="17" spans="1:15" ht="16.5" customHeight="1">
      <c r="A17" s="83" t="s">
        <v>45</v>
      </c>
      <c r="B17" s="135"/>
      <c r="C17" s="26">
        <f t="shared" si="6"/>
        <v>0</v>
      </c>
      <c r="D17" s="134"/>
      <c r="E17" s="26" t="e">
        <f t="shared" si="4"/>
        <v>#DIV/0!</v>
      </c>
      <c r="F17" s="27" t="e">
        <f t="shared" si="1"/>
        <v>#DIV/0!</v>
      </c>
      <c r="G17" s="28" t="e">
        <f>E17-I17</f>
        <v>#DIV/0!</v>
      </c>
      <c r="H17" s="143"/>
      <c r="I17" s="144">
        <v>108.3</v>
      </c>
      <c r="J17" s="188">
        <v>53378</v>
      </c>
      <c r="K17" s="193">
        <f t="shared" si="5"/>
        <v>-483</v>
      </c>
      <c r="L17" s="190">
        <v>483</v>
      </c>
      <c r="M17" s="163"/>
      <c r="N17" s="170">
        <v>486</v>
      </c>
      <c r="O17" s="115">
        <f t="shared" si="3"/>
        <v>-486</v>
      </c>
    </row>
    <row r="18" spans="1:15" ht="15">
      <c r="A18" s="54" t="s">
        <v>16</v>
      </c>
      <c r="B18" s="16"/>
      <c r="C18" s="26">
        <f t="shared" si="6"/>
        <v>0</v>
      </c>
      <c r="D18" s="134"/>
      <c r="E18" s="26" t="e">
        <f t="shared" si="4"/>
        <v>#DIV/0!</v>
      </c>
      <c r="F18" s="27" t="e">
        <f t="shared" si="1"/>
        <v>#DIV/0!</v>
      </c>
      <c r="G18" s="28" t="e">
        <f>E18-I18</f>
        <v>#DIV/0!</v>
      </c>
      <c r="H18" s="143"/>
      <c r="I18" s="144">
        <v>110.1</v>
      </c>
      <c r="J18" s="188">
        <v>95829</v>
      </c>
      <c r="K18" s="193">
        <f t="shared" si="5"/>
        <v>-870</v>
      </c>
      <c r="L18" s="190">
        <v>870</v>
      </c>
      <c r="M18" s="163"/>
      <c r="N18" s="170">
        <v>1049</v>
      </c>
      <c r="O18" s="115">
        <f t="shared" si="3"/>
        <v>-1049</v>
      </c>
    </row>
    <row r="19" spans="1:15" ht="15">
      <c r="A19" s="52" t="s">
        <v>43</v>
      </c>
      <c r="B19" s="16"/>
      <c r="C19" s="26">
        <f t="shared" si="6"/>
        <v>0</v>
      </c>
      <c r="D19" s="134"/>
      <c r="E19" s="26" t="e">
        <f t="shared" si="4"/>
        <v>#DIV/0!</v>
      </c>
      <c r="F19" s="27" t="e">
        <f t="shared" si="1"/>
        <v>#DIV/0!</v>
      </c>
      <c r="G19" s="28" t="e">
        <f>I19-E19</f>
        <v>#DIV/0!</v>
      </c>
      <c r="H19" s="147"/>
      <c r="I19" s="144">
        <v>110.9</v>
      </c>
      <c r="J19" s="188">
        <v>169913</v>
      </c>
      <c r="K19" s="193">
        <f t="shared" si="5"/>
        <v>-1532</v>
      </c>
      <c r="L19" s="190">
        <v>1532</v>
      </c>
      <c r="M19" s="163"/>
      <c r="N19" s="170">
        <v>1566</v>
      </c>
      <c r="O19" s="115">
        <f t="shared" si="3"/>
        <v>-1566</v>
      </c>
    </row>
    <row r="20" spans="1:15" ht="15">
      <c r="A20" s="54" t="s">
        <v>84</v>
      </c>
      <c r="B20" s="16"/>
      <c r="C20" s="26">
        <f t="shared" si="6"/>
        <v>0</v>
      </c>
      <c r="D20" s="134"/>
      <c r="E20" s="26" t="e">
        <f t="shared" si="4"/>
        <v>#DIV/0!</v>
      </c>
      <c r="F20" s="27" t="e">
        <f t="shared" si="1"/>
        <v>#DIV/0!</v>
      </c>
      <c r="G20" s="28" t="e">
        <f>I20-E20</f>
        <v>#DIV/0!</v>
      </c>
      <c r="H20" s="143"/>
      <c r="I20" s="144">
        <v>79.9</v>
      </c>
      <c r="J20" s="188">
        <v>56500</v>
      </c>
      <c r="K20" s="193">
        <f t="shared" si="5"/>
        <v>-707</v>
      </c>
      <c r="L20" s="190">
        <v>707</v>
      </c>
      <c r="M20" s="163"/>
      <c r="N20" s="170"/>
      <c r="O20" s="115">
        <f t="shared" si="3"/>
        <v>0</v>
      </c>
    </row>
    <row r="21" spans="1:15" ht="15">
      <c r="A21" s="52" t="s">
        <v>17</v>
      </c>
      <c r="B21" s="135"/>
      <c r="C21" s="26">
        <f t="shared" si="6"/>
        <v>0</v>
      </c>
      <c r="D21" s="134"/>
      <c r="E21" s="26" t="e">
        <f t="shared" si="4"/>
        <v>#DIV/0!</v>
      </c>
      <c r="F21" s="27" t="e">
        <f t="shared" si="1"/>
        <v>#DIV/0!</v>
      </c>
      <c r="G21" s="28" t="e">
        <f aca="true" t="shared" si="7" ref="G21:G26">E21-I21</f>
        <v>#DIV/0!</v>
      </c>
      <c r="H21" s="143"/>
      <c r="I21" s="144">
        <v>88.9</v>
      </c>
      <c r="J21" s="188">
        <v>24900</v>
      </c>
      <c r="K21" s="193">
        <f t="shared" si="5"/>
        <v>-280</v>
      </c>
      <c r="L21" s="190">
        <v>280</v>
      </c>
      <c r="M21" s="163"/>
      <c r="N21" s="170">
        <v>280</v>
      </c>
      <c r="O21" s="115">
        <f t="shared" si="3"/>
        <v>-280</v>
      </c>
    </row>
    <row r="22" spans="1:15" ht="15.75" thickBot="1">
      <c r="A22" s="58" t="s">
        <v>76</v>
      </c>
      <c r="B22" s="132"/>
      <c r="C22" s="29">
        <f t="shared" si="6"/>
        <v>0</v>
      </c>
      <c r="D22" s="133"/>
      <c r="E22" s="29" t="e">
        <f t="shared" si="4"/>
        <v>#DIV/0!</v>
      </c>
      <c r="F22" s="27" t="e">
        <f t="shared" si="1"/>
        <v>#DIV/0!</v>
      </c>
      <c r="G22" s="28" t="e">
        <f t="shared" si="7"/>
        <v>#DIV/0!</v>
      </c>
      <c r="H22" s="148"/>
      <c r="I22" s="149">
        <v>102.4</v>
      </c>
      <c r="J22" s="189">
        <v>21500</v>
      </c>
      <c r="K22" s="193">
        <f t="shared" si="5"/>
        <v>-210</v>
      </c>
      <c r="L22" s="192">
        <v>210</v>
      </c>
      <c r="M22" s="165"/>
      <c r="N22" s="170">
        <v>210</v>
      </c>
      <c r="O22" s="121">
        <f t="shared" si="3"/>
        <v>-210</v>
      </c>
    </row>
    <row r="23" spans="1:15" ht="15.75" thickBot="1">
      <c r="A23" s="99" t="s">
        <v>19</v>
      </c>
      <c r="B23" s="31">
        <f>SUM(B6:B22)</f>
        <v>0</v>
      </c>
      <c r="C23" s="32">
        <f t="shared" si="6"/>
        <v>0</v>
      </c>
      <c r="D23" s="175">
        <f>SUM(D6:D22)</f>
        <v>0</v>
      </c>
      <c r="E23" s="32" t="e">
        <f t="shared" si="4"/>
        <v>#DIV/0!</v>
      </c>
      <c r="F23" s="32" t="e">
        <f t="shared" si="1"/>
        <v>#DIV/0!</v>
      </c>
      <c r="G23" s="33" t="e">
        <f t="shared" si="7"/>
        <v>#DIV/0!</v>
      </c>
      <c r="H23" s="150"/>
      <c r="I23" s="151">
        <v>111.1</v>
      </c>
      <c r="J23" s="152">
        <f>SUM(J6:J22)</f>
        <v>1848725</v>
      </c>
      <c r="K23" s="101">
        <f>D23-L23</f>
        <v>-16629</v>
      </c>
      <c r="L23" s="166">
        <f>SUM(L6:L22)</f>
        <v>16629</v>
      </c>
      <c r="M23" s="163"/>
      <c r="N23" s="172">
        <f>SUM(N6:N22)</f>
        <v>16190</v>
      </c>
      <c r="O23" s="115">
        <f t="shared" si="3"/>
        <v>-16190</v>
      </c>
    </row>
    <row r="24" spans="1:15" ht="15">
      <c r="A24" s="56" t="s">
        <v>26</v>
      </c>
      <c r="B24" s="18"/>
      <c r="C24" s="40">
        <f t="shared" si="6"/>
        <v>0</v>
      </c>
      <c r="D24" s="177"/>
      <c r="E24" s="41" t="e">
        <f t="shared" si="4"/>
        <v>#DIV/0!</v>
      </c>
      <c r="F24" s="41" t="e">
        <f t="shared" si="1"/>
        <v>#DIV/0!</v>
      </c>
      <c r="G24" s="41" t="e">
        <f t="shared" si="7"/>
        <v>#DIV/0!</v>
      </c>
      <c r="H24" s="155"/>
      <c r="I24" s="155">
        <v>86.5</v>
      </c>
      <c r="J24" s="156">
        <v>50083</v>
      </c>
      <c r="K24" s="79">
        <f>D24-L24</f>
        <v>-579</v>
      </c>
      <c r="L24" s="168">
        <v>579</v>
      </c>
      <c r="M24" s="163"/>
      <c r="N24" s="170">
        <v>579</v>
      </c>
      <c r="O24" s="115">
        <f t="shared" si="3"/>
        <v>-579</v>
      </c>
    </row>
    <row r="25" spans="1:15" ht="14.25" customHeight="1" thickBot="1">
      <c r="A25" s="136" t="s">
        <v>86</v>
      </c>
      <c r="B25" s="23"/>
      <c r="C25" s="29">
        <f t="shared" si="6"/>
        <v>0</v>
      </c>
      <c r="D25" s="178"/>
      <c r="E25" s="42" t="e">
        <f t="shared" si="4"/>
        <v>#DIV/0!</v>
      </c>
      <c r="F25" s="27" t="e">
        <f t="shared" si="1"/>
        <v>#DIV/0!</v>
      </c>
      <c r="G25" s="27" t="e">
        <f t="shared" si="7"/>
        <v>#DIV/0!</v>
      </c>
      <c r="H25" s="157"/>
      <c r="I25" s="157">
        <v>83.3</v>
      </c>
      <c r="J25" s="158">
        <v>30156</v>
      </c>
      <c r="K25" s="82">
        <f>D25-L25</f>
        <v>-362</v>
      </c>
      <c r="L25" s="169">
        <v>362</v>
      </c>
      <c r="M25" s="163"/>
      <c r="N25" s="170">
        <v>366</v>
      </c>
      <c r="O25" s="115">
        <f t="shared" si="3"/>
        <v>-366</v>
      </c>
    </row>
    <row r="26" spans="1:15" ht="15.75" thickBot="1">
      <c r="A26" s="43" t="s">
        <v>20</v>
      </c>
      <c r="B26" s="36">
        <f>SUM(B23:B25)</f>
        <v>0</v>
      </c>
      <c r="C26" s="44">
        <f t="shared" si="6"/>
        <v>0</v>
      </c>
      <c r="D26" s="161">
        <f>SUM(D23:D25)</f>
        <v>0</v>
      </c>
      <c r="E26" s="32" t="e">
        <f t="shared" si="4"/>
        <v>#DIV/0!</v>
      </c>
      <c r="F26" s="44" t="e">
        <f t="shared" si="1"/>
        <v>#DIV/0!</v>
      </c>
      <c r="G26" s="45" t="e">
        <f t="shared" si="7"/>
        <v>#DIV/0!</v>
      </c>
      <c r="H26" s="159"/>
      <c r="I26" s="160">
        <v>109.7</v>
      </c>
      <c r="J26" s="161">
        <f>SUM(J23:J25)</f>
        <v>1928964</v>
      </c>
      <c r="K26" s="35">
        <f>D26-L26</f>
        <v>-17570</v>
      </c>
      <c r="L26" s="161">
        <f>L23+L24+L25</f>
        <v>17570</v>
      </c>
      <c r="M26" s="163"/>
      <c r="N26" s="173">
        <f>SUM(N23:N25)</f>
        <v>17135</v>
      </c>
      <c r="O26" s="115">
        <f t="shared" si="3"/>
        <v>-17135</v>
      </c>
    </row>
    <row r="27" spans="1:12" ht="15">
      <c r="A27" s="46"/>
      <c r="B27" s="47" t="s">
        <v>25</v>
      </c>
      <c r="C27" s="46"/>
      <c r="D27" s="46"/>
      <c r="E27" s="46"/>
      <c r="F27" s="48"/>
      <c r="G27" s="46"/>
      <c r="H27" s="49"/>
      <c r="I27" s="48"/>
      <c r="J27" s="50"/>
      <c r="K27" s="48"/>
      <c r="L27" s="48"/>
    </row>
    <row r="28" spans="1:12" ht="15">
      <c r="A28" s="85" t="s">
        <v>65</v>
      </c>
      <c r="B28" s="46"/>
      <c r="C28" s="46"/>
      <c r="D28" s="20">
        <f>L26</f>
        <v>17570</v>
      </c>
      <c r="E28" s="86"/>
      <c r="F28" s="48"/>
      <c r="G28" s="46"/>
      <c r="H28" s="87"/>
      <c r="I28" s="46">
        <v>2017</v>
      </c>
      <c r="J28" s="48">
        <v>2017</v>
      </c>
      <c r="K28" s="48"/>
      <c r="L28" s="48">
        <v>2017</v>
      </c>
    </row>
    <row r="29" spans="1:12" ht="15">
      <c r="A29" s="88" t="s">
        <v>21</v>
      </c>
      <c r="B29" s="86"/>
      <c r="C29" s="86"/>
      <c r="D29" s="20">
        <f>N26</f>
        <v>17135</v>
      </c>
      <c r="E29" s="46"/>
      <c r="F29" s="89"/>
      <c r="G29" s="86"/>
      <c r="H29" s="87"/>
      <c r="I29" s="90"/>
      <c r="J29" s="90"/>
      <c r="K29" s="90"/>
      <c r="L29" s="90"/>
    </row>
    <row r="30" spans="1:12" ht="15">
      <c r="A30" s="91" t="s">
        <v>22</v>
      </c>
      <c r="B30" s="91"/>
      <c r="C30" s="91"/>
      <c r="D30" s="92"/>
      <c r="E30" s="86"/>
      <c r="F30" s="90"/>
      <c r="G30" s="86"/>
      <c r="H30" s="87"/>
      <c r="I30" s="90"/>
      <c r="J30" s="90"/>
      <c r="K30" s="90"/>
      <c r="L30" s="90"/>
    </row>
    <row r="31" spans="1:12" ht="15">
      <c r="A31" s="4" t="s">
        <v>23</v>
      </c>
      <c r="B31" s="93"/>
      <c r="C31" s="93"/>
      <c r="D31" s="94">
        <f>D26-D28</f>
        <v>-17570</v>
      </c>
      <c r="E31" s="88"/>
      <c r="F31" s="88"/>
      <c r="G31" s="95"/>
      <c r="H31" s="96"/>
      <c r="I31" s="97"/>
      <c r="J31" s="95"/>
      <c r="K31" s="98"/>
      <c r="L31" s="98"/>
    </row>
    <row r="32" spans="1:12" ht="15">
      <c r="A32" s="4" t="s">
        <v>24</v>
      </c>
      <c r="B32" s="93"/>
      <c r="C32" s="93"/>
      <c r="D32" s="94">
        <f>D26-D29</f>
        <v>-17135</v>
      </c>
      <c r="E32" s="86"/>
      <c r="F32" s="98"/>
      <c r="G32" s="86"/>
      <c r="H32" s="87"/>
      <c r="I32" s="98" t="s">
        <v>35</v>
      </c>
      <c r="J32" s="98"/>
      <c r="K32" s="98"/>
      <c r="L32" s="98"/>
    </row>
  </sheetData>
  <sheetProtection/>
  <mergeCells count="14"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  <mergeCell ref="E3:E5"/>
    <mergeCell ref="H3:H5"/>
    <mergeCell ref="I3:I5"/>
    <mergeCell ref="J3:J5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L32" sqref="L32"/>
    </sheetView>
  </sheetViews>
  <sheetFormatPr defaultColWidth="9.140625" defaultRowHeight="15"/>
  <cols>
    <col min="1" max="1" width="47.421875" style="0" customWidth="1"/>
    <col min="2" max="2" width="13.421875" style="0" customWidth="1"/>
    <col min="8" max="9" width="11.28125" style="0" customWidth="1"/>
    <col min="10" max="10" width="15.140625" style="0" customWidth="1"/>
  </cols>
  <sheetData>
    <row r="1" spans="1:12" ht="15">
      <c r="A1" s="202" t="s">
        <v>124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</row>
    <row r="4" spans="1:15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199"/>
      <c r="L5" s="213"/>
      <c r="N5" s="142" t="s">
        <v>54</v>
      </c>
      <c r="O5" s="137" t="s">
        <v>61</v>
      </c>
    </row>
    <row r="6" spans="1:15" ht="15">
      <c r="A6" s="52" t="s">
        <v>7</v>
      </c>
      <c r="B6" s="16"/>
      <c r="C6" s="26">
        <f aca="true" t="shared" si="0" ref="C6:C12">B6/J6*100</f>
        <v>0</v>
      </c>
      <c r="D6" s="134"/>
      <c r="E6" s="26" t="e">
        <f>B6/D6</f>
        <v>#DIV/0!</v>
      </c>
      <c r="F6" s="27" t="e">
        <f aca="true" t="shared" si="1" ref="F6:F26">E6-H6</f>
        <v>#DIV/0!</v>
      </c>
      <c r="G6" s="28" t="e">
        <f aca="true" t="shared" si="2" ref="G6:G14">E6-I6</f>
        <v>#DIV/0!</v>
      </c>
      <c r="H6" s="143"/>
      <c r="I6" s="144">
        <v>118.9</v>
      </c>
      <c r="J6" s="188">
        <v>118916</v>
      </c>
      <c r="K6" s="193">
        <f>D6-L6</f>
        <v>-1000</v>
      </c>
      <c r="L6" s="190">
        <v>1000</v>
      </c>
      <c r="M6" s="163"/>
      <c r="N6" s="170">
        <v>920</v>
      </c>
      <c r="O6" s="115">
        <f aca="true" t="shared" si="3" ref="O6:O26">D6-N6</f>
        <v>-920</v>
      </c>
    </row>
    <row r="7" spans="1:15" ht="15">
      <c r="A7" s="52" t="s">
        <v>8</v>
      </c>
      <c r="B7" s="16"/>
      <c r="C7" s="26">
        <f t="shared" si="0"/>
        <v>0</v>
      </c>
      <c r="D7" s="134"/>
      <c r="E7" s="26" t="e">
        <f aca="true" t="shared" si="4" ref="E7:E26">B7/D7</f>
        <v>#DIV/0!</v>
      </c>
      <c r="F7" s="27" t="e">
        <f t="shared" si="1"/>
        <v>#DIV/0!</v>
      </c>
      <c r="G7" s="28" t="e">
        <f t="shared" si="2"/>
        <v>#DIV/0!</v>
      </c>
      <c r="H7" s="143"/>
      <c r="I7" s="144">
        <v>101.3</v>
      </c>
      <c r="J7" s="188">
        <v>116047</v>
      </c>
      <c r="K7" s="193">
        <f aca="true" t="shared" si="5" ref="K7:K22">D7-L7</f>
        <v>-1146</v>
      </c>
      <c r="L7" s="190">
        <v>1146</v>
      </c>
      <c r="M7" s="163"/>
      <c r="N7" s="170">
        <v>1123</v>
      </c>
      <c r="O7" s="115">
        <f t="shared" si="3"/>
        <v>-1123</v>
      </c>
    </row>
    <row r="8" spans="1:15" ht="15">
      <c r="A8" s="52" t="s">
        <v>9</v>
      </c>
      <c r="B8" s="16"/>
      <c r="C8" s="26">
        <f t="shared" si="0"/>
        <v>0</v>
      </c>
      <c r="D8" s="134"/>
      <c r="E8" s="26" t="e">
        <f t="shared" si="4"/>
        <v>#DIV/0!</v>
      </c>
      <c r="F8" s="27" t="e">
        <f t="shared" si="1"/>
        <v>#DIV/0!</v>
      </c>
      <c r="G8" s="28" t="e">
        <f t="shared" si="2"/>
        <v>#DIV/0!</v>
      </c>
      <c r="H8" s="143"/>
      <c r="I8" s="144">
        <v>147.1</v>
      </c>
      <c r="J8" s="188">
        <v>112702</v>
      </c>
      <c r="K8" s="193">
        <f t="shared" si="5"/>
        <v>-766</v>
      </c>
      <c r="L8" s="190">
        <v>766</v>
      </c>
      <c r="M8" s="163"/>
      <c r="N8" s="170">
        <v>778</v>
      </c>
      <c r="O8" s="115">
        <f t="shared" si="3"/>
        <v>-778</v>
      </c>
    </row>
    <row r="9" spans="1:15" ht="15">
      <c r="A9" s="52" t="s">
        <v>10</v>
      </c>
      <c r="B9" s="135" t="s">
        <v>25</v>
      </c>
      <c r="C9" s="26" t="e">
        <f t="shared" si="0"/>
        <v>#VALUE!</v>
      </c>
      <c r="D9" s="134"/>
      <c r="E9" s="26" t="e">
        <f t="shared" si="4"/>
        <v>#VALUE!</v>
      </c>
      <c r="F9" s="27" t="e">
        <f t="shared" si="1"/>
        <v>#VALUE!</v>
      </c>
      <c r="G9" s="28" t="e">
        <f t="shared" si="2"/>
        <v>#VALUE!</v>
      </c>
      <c r="H9" s="145"/>
      <c r="I9" s="144">
        <v>83.1</v>
      </c>
      <c r="J9" s="188">
        <v>88920</v>
      </c>
      <c r="K9" s="193">
        <f t="shared" si="5"/>
        <v>-1070</v>
      </c>
      <c r="L9" s="190">
        <v>1070</v>
      </c>
      <c r="M9" s="163"/>
      <c r="N9" s="170">
        <v>1070</v>
      </c>
      <c r="O9" s="115">
        <f t="shared" si="3"/>
        <v>-1070</v>
      </c>
    </row>
    <row r="10" spans="1:15" ht="15">
      <c r="A10" s="52" t="s">
        <v>11</v>
      </c>
      <c r="B10" s="16"/>
      <c r="C10" s="26">
        <f t="shared" si="0"/>
        <v>0</v>
      </c>
      <c r="D10" s="134"/>
      <c r="E10" s="26" t="e">
        <f t="shared" si="4"/>
        <v>#DIV/0!</v>
      </c>
      <c r="F10" s="27" t="e">
        <f t="shared" si="1"/>
        <v>#DIV/0!</v>
      </c>
      <c r="G10" s="28" t="e">
        <f t="shared" si="2"/>
        <v>#DIV/0!</v>
      </c>
      <c r="H10" s="143"/>
      <c r="I10" s="144">
        <v>112.9</v>
      </c>
      <c r="J10" s="188">
        <v>135509</v>
      </c>
      <c r="K10" s="193">
        <f t="shared" si="5"/>
        <v>-1200</v>
      </c>
      <c r="L10" s="190">
        <v>1200</v>
      </c>
      <c r="M10" s="163"/>
      <c r="N10" s="170">
        <v>1200</v>
      </c>
      <c r="O10" s="115">
        <f t="shared" si="3"/>
        <v>-1200</v>
      </c>
    </row>
    <row r="11" spans="1:15" ht="15">
      <c r="A11" s="52" t="s">
        <v>41</v>
      </c>
      <c r="B11" s="16"/>
      <c r="C11" s="26">
        <f>B11/J11*100</f>
        <v>0</v>
      </c>
      <c r="D11" s="134"/>
      <c r="E11" s="26" t="e">
        <f t="shared" si="4"/>
        <v>#DIV/0!</v>
      </c>
      <c r="F11" s="27" t="e">
        <f t="shared" si="1"/>
        <v>#DIV/0!</v>
      </c>
      <c r="G11" s="28" t="e">
        <f t="shared" si="2"/>
        <v>#DIV/0!</v>
      </c>
      <c r="H11" s="143"/>
      <c r="I11" s="144">
        <v>112.5</v>
      </c>
      <c r="J11" s="188">
        <v>242641</v>
      </c>
      <c r="K11" s="193">
        <f t="shared" si="5"/>
        <v>-2157</v>
      </c>
      <c r="L11" s="190">
        <v>2157</v>
      </c>
      <c r="M11" s="163"/>
      <c r="N11" s="170">
        <v>2154</v>
      </c>
      <c r="O11" s="115">
        <f t="shared" si="3"/>
        <v>-2154</v>
      </c>
    </row>
    <row r="12" spans="1:15" ht="15">
      <c r="A12" s="52" t="s">
        <v>12</v>
      </c>
      <c r="B12" s="16"/>
      <c r="C12" s="26">
        <f t="shared" si="0"/>
        <v>0</v>
      </c>
      <c r="D12" s="134"/>
      <c r="E12" s="26" t="e">
        <f t="shared" si="4"/>
        <v>#DIV/0!</v>
      </c>
      <c r="F12" s="27" t="e">
        <f t="shared" si="1"/>
        <v>#DIV/0!</v>
      </c>
      <c r="G12" s="28" t="e">
        <f t="shared" si="2"/>
        <v>#DIV/0!</v>
      </c>
      <c r="H12" s="143"/>
      <c r="I12" s="144">
        <v>111.4</v>
      </c>
      <c r="J12" s="188">
        <v>46806</v>
      </c>
      <c r="K12" s="193">
        <f t="shared" si="5"/>
        <v>-420</v>
      </c>
      <c r="L12" s="191">
        <v>420</v>
      </c>
      <c r="M12" s="164"/>
      <c r="N12" s="170">
        <v>420</v>
      </c>
      <c r="O12" s="115">
        <f t="shared" si="3"/>
        <v>-420</v>
      </c>
    </row>
    <row r="13" spans="1:15" ht="15">
      <c r="A13" s="52" t="s">
        <v>13</v>
      </c>
      <c r="B13" s="16"/>
      <c r="C13" s="26">
        <f>B13/J13*100</f>
        <v>0</v>
      </c>
      <c r="D13" s="134"/>
      <c r="E13" s="26" t="e">
        <f t="shared" si="4"/>
        <v>#DIV/0!</v>
      </c>
      <c r="F13" s="27" t="e">
        <f t="shared" si="1"/>
        <v>#DIV/0!</v>
      </c>
      <c r="G13" s="28" t="e">
        <f t="shared" si="2"/>
        <v>#DIV/0!</v>
      </c>
      <c r="H13" s="143"/>
      <c r="I13" s="144">
        <v>129.4</v>
      </c>
      <c r="J13" s="188">
        <v>223793</v>
      </c>
      <c r="K13" s="193">
        <f t="shared" si="5"/>
        <v>-1729</v>
      </c>
      <c r="L13" s="190">
        <v>1729</v>
      </c>
      <c r="M13" s="163"/>
      <c r="N13" s="170">
        <v>1750</v>
      </c>
      <c r="O13" s="115">
        <f t="shared" si="3"/>
        <v>-1750</v>
      </c>
    </row>
    <row r="14" spans="1:15" ht="15">
      <c r="A14" s="52" t="s">
        <v>14</v>
      </c>
      <c r="B14" s="16"/>
      <c r="C14" s="26">
        <f aca="true" t="shared" si="6" ref="C14:C26">B14/J14*100</f>
        <v>0</v>
      </c>
      <c r="D14" s="134"/>
      <c r="E14" s="26" t="e">
        <f t="shared" si="4"/>
        <v>#DIV/0!</v>
      </c>
      <c r="F14" s="27" t="e">
        <f t="shared" si="1"/>
        <v>#DIV/0!</v>
      </c>
      <c r="G14" s="28" t="e">
        <f t="shared" si="2"/>
        <v>#DIV/0!</v>
      </c>
      <c r="H14" s="143"/>
      <c r="I14" s="144">
        <v>117</v>
      </c>
      <c r="J14" s="188">
        <v>195385</v>
      </c>
      <c r="K14" s="193">
        <f t="shared" si="5"/>
        <v>-1670</v>
      </c>
      <c r="L14" s="190">
        <v>1670</v>
      </c>
      <c r="M14" s="163"/>
      <c r="N14" s="170">
        <v>1700</v>
      </c>
      <c r="O14" s="115">
        <f t="shared" si="3"/>
        <v>-1700</v>
      </c>
    </row>
    <row r="15" spans="1:15" ht="15">
      <c r="A15" s="52" t="s">
        <v>38</v>
      </c>
      <c r="B15" s="16"/>
      <c r="C15" s="26">
        <f t="shared" si="6"/>
        <v>0</v>
      </c>
      <c r="D15" s="134"/>
      <c r="E15" s="26" t="e">
        <f t="shared" si="4"/>
        <v>#DIV/0!</v>
      </c>
      <c r="F15" s="27" t="e">
        <f t="shared" si="1"/>
        <v>#DIV/0!</v>
      </c>
      <c r="G15" s="28" t="e">
        <f>I15-E15</f>
        <v>#DIV/0!</v>
      </c>
      <c r="H15" s="143"/>
      <c r="I15" s="144">
        <v>81.4</v>
      </c>
      <c r="J15" s="188">
        <v>50076</v>
      </c>
      <c r="K15" s="193">
        <f t="shared" si="5"/>
        <v>-615</v>
      </c>
      <c r="L15" s="190">
        <v>615</v>
      </c>
      <c r="M15" s="163"/>
      <c r="N15" s="170">
        <v>689</v>
      </c>
      <c r="O15" s="115">
        <f t="shared" si="3"/>
        <v>-689</v>
      </c>
    </row>
    <row r="16" spans="1:15" ht="15">
      <c r="A16" s="52" t="s">
        <v>15</v>
      </c>
      <c r="B16" s="16"/>
      <c r="C16" s="26">
        <f t="shared" si="6"/>
        <v>0</v>
      </c>
      <c r="D16" s="134"/>
      <c r="E16" s="26" t="e">
        <f t="shared" si="4"/>
        <v>#DIV/0!</v>
      </c>
      <c r="F16" s="27" t="e">
        <f t="shared" si="1"/>
        <v>#DIV/0!</v>
      </c>
      <c r="G16" s="28" t="e">
        <f>E16-I16</f>
        <v>#DIV/0!</v>
      </c>
      <c r="H16" s="143"/>
      <c r="I16" s="144">
        <v>129</v>
      </c>
      <c r="J16" s="188">
        <v>101745</v>
      </c>
      <c r="K16" s="193">
        <f t="shared" si="5"/>
        <v>-789</v>
      </c>
      <c r="L16" s="190">
        <v>789</v>
      </c>
      <c r="M16" s="163"/>
      <c r="N16" s="170">
        <v>795</v>
      </c>
      <c r="O16" s="115">
        <f t="shared" si="3"/>
        <v>-795</v>
      </c>
    </row>
    <row r="17" spans="1:15" ht="15.75" customHeight="1">
      <c r="A17" s="83" t="s">
        <v>45</v>
      </c>
      <c r="B17" s="135"/>
      <c r="C17" s="26">
        <f t="shared" si="6"/>
        <v>0</v>
      </c>
      <c r="D17" s="134"/>
      <c r="E17" s="26" t="e">
        <f t="shared" si="4"/>
        <v>#DIV/0!</v>
      </c>
      <c r="F17" s="27" t="e">
        <f t="shared" si="1"/>
        <v>#DIV/0!</v>
      </c>
      <c r="G17" s="28" t="e">
        <f>E17-I17</f>
        <v>#DIV/0!</v>
      </c>
      <c r="H17" s="143"/>
      <c r="I17" s="144">
        <v>106.9</v>
      </c>
      <c r="J17" s="188">
        <v>52725</v>
      </c>
      <c r="K17" s="193">
        <f t="shared" si="5"/>
        <v>-493</v>
      </c>
      <c r="L17" s="190">
        <v>493</v>
      </c>
      <c r="M17" s="163"/>
      <c r="N17" s="170">
        <v>486</v>
      </c>
      <c r="O17" s="115">
        <f t="shared" si="3"/>
        <v>-486</v>
      </c>
    </row>
    <row r="18" spans="1:15" ht="15">
      <c r="A18" s="54" t="s">
        <v>16</v>
      </c>
      <c r="B18" s="16"/>
      <c r="C18" s="26">
        <f t="shared" si="6"/>
        <v>0</v>
      </c>
      <c r="D18" s="134"/>
      <c r="E18" s="26" t="e">
        <f t="shared" si="4"/>
        <v>#DIV/0!</v>
      </c>
      <c r="F18" s="27" t="e">
        <f t="shared" si="1"/>
        <v>#DIV/0!</v>
      </c>
      <c r="G18" s="28" t="e">
        <f>E18-I18</f>
        <v>#DIV/0!</v>
      </c>
      <c r="H18" s="143"/>
      <c r="I18" s="144">
        <v>110.7</v>
      </c>
      <c r="J18" s="188">
        <v>96306</v>
      </c>
      <c r="K18" s="193">
        <f t="shared" si="5"/>
        <v>-870</v>
      </c>
      <c r="L18" s="190">
        <v>870</v>
      </c>
      <c r="M18" s="163"/>
      <c r="N18" s="170">
        <v>1049</v>
      </c>
      <c r="O18" s="115">
        <f t="shared" si="3"/>
        <v>-1049</v>
      </c>
    </row>
    <row r="19" spans="1:15" ht="15">
      <c r="A19" s="52" t="s">
        <v>43</v>
      </c>
      <c r="B19" s="16"/>
      <c r="C19" s="26">
        <f t="shared" si="6"/>
        <v>0</v>
      </c>
      <c r="D19" s="134"/>
      <c r="E19" s="26" t="e">
        <f t="shared" si="4"/>
        <v>#DIV/0!</v>
      </c>
      <c r="F19" s="27" t="e">
        <f t="shared" si="1"/>
        <v>#DIV/0!</v>
      </c>
      <c r="G19" s="28" t="e">
        <f>I19-E19</f>
        <v>#DIV/0!</v>
      </c>
      <c r="H19" s="147"/>
      <c r="I19" s="144">
        <v>111.7</v>
      </c>
      <c r="J19" s="188">
        <v>171176</v>
      </c>
      <c r="K19" s="193">
        <f t="shared" si="5"/>
        <v>-1532</v>
      </c>
      <c r="L19" s="190">
        <v>1532</v>
      </c>
      <c r="M19" s="163"/>
      <c r="N19" s="170">
        <v>1566</v>
      </c>
      <c r="O19" s="115">
        <f t="shared" si="3"/>
        <v>-1566</v>
      </c>
    </row>
    <row r="20" spans="1:15" ht="15">
      <c r="A20" s="54" t="s">
        <v>84</v>
      </c>
      <c r="B20" s="16"/>
      <c r="C20" s="26">
        <f t="shared" si="6"/>
        <v>0</v>
      </c>
      <c r="D20" s="134"/>
      <c r="E20" s="26" t="e">
        <f t="shared" si="4"/>
        <v>#DIV/0!</v>
      </c>
      <c r="F20" s="27" t="e">
        <f t="shared" si="1"/>
        <v>#DIV/0!</v>
      </c>
      <c r="G20" s="28" t="e">
        <f>I20-E20</f>
        <v>#DIV/0!</v>
      </c>
      <c r="H20" s="143"/>
      <c r="I20" s="144">
        <v>79.9</v>
      </c>
      <c r="J20" s="188">
        <v>56500</v>
      </c>
      <c r="K20" s="193">
        <f t="shared" si="5"/>
        <v>-707</v>
      </c>
      <c r="L20" s="190">
        <v>707</v>
      </c>
      <c r="M20" s="163"/>
      <c r="N20" s="170"/>
      <c r="O20" s="115">
        <f t="shared" si="3"/>
        <v>0</v>
      </c>
    </row>
    <row r="21" spans="1:15" ht="15">
      <c r="A21" s="52" t="s">
        <v>17</v>
      </c>
      <c r="B21" s="135"/>
      <c r="C21" s="26">
        <f t="shared" si="6"/>
        <v>0</v>
      </c>
      <c r="D21" s="134"/>
      <c r="E21" s="26" t="e">
        <f t="shared" si="4"/>
        <v>#DIV/0!</v>
      </c>
      <c r="F21" s="27" t="e">
        <f t="shared" si="1"/>
        <v>#DIV/0!</v>
      </c>
      <c r="G21" s="28" t="e">
        <f aca="true" t="shared" si="7" ref="G21:G26">E21-I21</f>
        <v>#DIV/0!</v>
      </c>
      <c r="H21" s="143"/>
      <c r="I21" s="144">
        <v>89.3</v>
      </c>
      <c r="J21" s="188">
        <v>25000</v>
      </c>
      <c r="K21" s="193">
        <f t="shared" si="5"/>
        <v>-280</v>
      </c>
      <c r="L21" s="190">
        <v>280</v>
      </c>
      <c r="M21" s="163"/>
      <c r="N21" s="170">
        <v>280</v>
      </c>
      <c r="O21" s="115">
        <f t="shared" si="3"/>
        <v>-280</v>
      </c>
    </row>
    <row r="22" spans="1:15" ht="15.75" thickBot="1">
      <c r="A22" s="58" t="s">
        <v>76</v>
      </c>
      <c r="B22" s="132"/>
      <c r="C22" s="29">
        <f t="shared" si="6"/>
        <v>0</v>
      </c>
      <c r="D22" s="133"/>
      <c r="E22" s="29" t="e">
        <f t="shared" si="4"/>
        <v>#DIV/0!</v>
      </c>
      <c r="F22" s="27" t="e">
        <f t="shared" si="1"/>
        <v>#DIV/0!</v>
      </c>
      <c r="G22" s="28" t="e">
        <f t="shared" si="7"/>
        <v>#DIV/0!</v>
      </c>
      <c r="H22" s="148"/>
      <c r="I22" s="149">
        <v>103.6</v>
      </c>
      <c r="J22" s="189">
        <v>21750</v>
      </c>
      <c r="K22" s="193">
        <f t="shared" si="5"/>
        <v>-210</v>
      </c>
      <c r="L22" s="192">
        <v>210</v>
      </c>
      <c r="M22" s="165"/>
      <c r="N22" s="170">
        <v>210</v>
      </c>
      <c r="O22" s="121">
        <f t="shared" si="3"/>
        <v>-210</v>
      </c>
    </row>
    <row r="23" spans="1:15" ht="15.75" thickBot="1">
      <c r="A23" s="99" t="s">
        <v>19</v>
      </c>
      <c r="B23" s="31">
        <f>SUM(B6:B22)</f>
        <v>0</v>
      </c>
      <c r="C23" s="32">
        <f t="shared" si="6"/>
        <v>0</v>
      </c>
      <c r="D23" s="175">
        <f>SUM(D6:D22)</f>
        <v>0</v>
      </c>
      <c r="E23" s="32" t="e">
        <f t="shared" si="4"/>
        <v>#DIV/0!</v>
      </c>
      <c r="F23" s="32" t="e">
        <f t="shared" si="1"/>
        <v>#DIV/0!</v>
      </c>
      <c r="G23" s="33" t="e">
        <f t="shared" si="7"/>
        <v>#DIV/0!</v>
      </c>
      <c r="H23" s="150"/>
      <c r="I23" s="151">
        <v>111.4</v>
      </c>
      <c r="J23" s="152">
        <f>SUM(J6:J22)</f>
        <v>1855997</v>
      </c>
      <c r="K23" s="101">
        <f>D23-L23</f>
        <v>-16654</v>
      </c>
      <c r="L23" s="166">
        <f>SUM(L6:L22)</f>
        <v>16654</v>
      </c>
      <c r="M23" s="163"/>
      <c r="N23" s="172">
        <f>SUM(N6:N22)</f>
        <v>16190</v>
      </c>
      <c r="O23" s="115">
        <f t="shared" si="3"/>
        <v>-16190</v>
      </c>
    </row>
    <row r="24" spans="1:15" ht="15">
      <c r="A24" s="56" t="s">
        <v>26</v>
      </c>
      <c r="B24" s="18"/>
      <c r="C24" s="40">
        <f t="shared" si="6"/>
        <v>0</v>
      </c>
      <c r="D24" s="177"/>
      <c r="E24" s="41" t="e">
        <f t="shared" si="4"/>
        <v>#DIV/0!</v>
      </c>
      <c r="F24" s="41" t="e">
        <f t="shared" si="1"/>
        <v>#DIV/0!</v>
      </c>
      <c r="G24" s="41" t="e">
        <f t="shared" si="7"/>
        <v>#DIV/0!</v>
      </c>
      <c r="H24" s="155"/>
      <c r="I24" s="155">
        <v>87.5</v>
      </c>
      <c r="J24" s="156">
        <v>50662</v>
      </c>
      <c r="K24" s="79">
        <f>D24-L24</f>
        <v>-579</v>
      </c>
      <c r="L24" s="168">
        <v>579</v>
      </c>
      <c r="M24" s="163"/>
      <c r="N24" s="170">
        <v>579</v>
      </c>
      <c r="O24" s="115">
        <f t="shared" si="3"/>
        <v>-579</v>
      </c>
    </row>
    <row r="25" spans="1:15" ht="18.75" customHeight="1" thickBot="1">
      <c r="A25" s="136" t="s">
        <v>86</v>
      </c>
      <c r="B25" s="23"/>
      <c r="C25" s="29">
        <f t="shared" si="6"/>
        <v>0</v>
      </c>
      <c r="D25" s="178"/>
      <c r="E25" s="42" t="e">
        <f t="shared" si="4"/>
        <v>#DIV/0!</v>
      </c>
      <c r="F25" s="27" t="e">
        <f t="shared" si="1"/>
        <v>#DIV/0!</v>
      </c>
      <c r="G25" s="27" t="e">
        <f t="shared" si="7"/>
        <v>#DIV/0!</v>
      </c>
      <c r="H25" s="157"/>
      <c r="I25" s="157">
        <v>85.1</v>
      </c>
      <c r="J25" s="158">
        <v>30638</v>
      </c>
      <c r="K25" s="82">
        <f>D25-L25</f>
        <v>-360</v>
      </c>
      <c r="L25" s="169">
        <v>360</v>
      </c>
      <c r="M25" s="163"/>
      <c r="N25" s="170">
        <v>366</v>
      </c>
      <c r="O25" s="115">
        <f t="shared" si="3"/>
        <v>-366</v>
      </c>
    </row>
    <row r="26" spans="1:15" ht="15.75" thickBot="1">
      <c r="A26" s="43" t="s">
        <v>20</v>
      </c>
      <c r="B26" s="36">
        <f>SUM(B23:B25)</f>
        <v>0</v>
      </c>
      <c r="C26" s="44">
        <f t="shared" si="6"/>
        <v>0</v>
      </c>
      <c r="D26" s="161">
        <f>SUM(D23:D25)</f>
        <v>0</v>
      </c>
      <c r="E26" s="32" t="e">
        <f t="shared" si="4"/>
        <v>#DIV/0!</v>
      </c>
      <c r="F26" s="44" t="e">
        <f t="shared" si="1"/>
        <v>#DIV/0!</v>
      </c>
      <c r="G26" s="45" t="e">
        <f t="shared" si="7"/>
        <v>#DIV/0!</v>
      </c>
      <c r="H26" s="159"/>
      <c r="I26" s="160">
        <v>110.1</v>
      </c>
      <c r="J26" s="161">
        <f>SUM(J23:J25)</f>
        <v>1937297</v>
      </c>
      <c r="K26" s="35">
        <f>D26-L26</f>
        <v>-17593</v>
      </c>
      <c r="L26" s="161">
        <f>L23+L24+L25</f>
        <v>17593</v>
      </c>
      <c r="M26" s="163"/>
      <c r="N26" s="173">
        <f>SUM(N23:N25)</f>
        <v>17135</v>
      </c>
      <c r="O26" s="115">
        <f t="shared" si="3"/>
        <v>-17135</v>
      </c>
    </row>
    <row r="27" spans="1:12" ht="15">
      <c r="A27" s="46"/>
      <c r="B27" s="47" t="s">
        <v>25</v>
      </c>
      <c r="C27" s="46"/>
      <c r="D27" s="46"/>
      <c r="E27" s="46"/>
      <c r="F27" s="48"/>
      <c r="G27" s="46"/>
      <c r="H27" s="49"/>
      <c r="I27" s="48"/>
      <c r="J27" s="50"/>
      <c r="K27" s="48"/>
      <c r="L27" s="48"/>
    </row>
    <row r="28" spans="1:12" ht="15">
      <c r="A28" s="85" t="s">
        <v>65</v>
      </c>
      <c r="B28" s="46"/>
      <c r="C28" s="46"/>
      <c r="D28" s="20">
        <f>L26</f>
        <v>17593</v>
      </c>
      <c r="E28" s="86"/>
      <c r="F28" s="48"/>
      <c r="G28" s="46"/>
      <c r="H28" s="87"/>
      <c r="I28" s="46">
        <v>2017</v>
      </c>
      <c r="J28" s="48">
        <v>2017</v>
      </c>
      <c r="K28" s="48"/>
      <c r="L28" s="48">
        <v>2017</v>
      </c>
    </row>
    <row r="29" spans="1:12" ht="15">
      <c r="A29" s="88" t="s">
        <v>21</v>
      </c>
      <c r="B29" s="86"/>
      <c r="C29" s="86"/>
      <c r="D29" s="20">
        <f>N26</f>
        <v>17135</v>
      </c>
      <c r="E29" s="46"/>
      <c r="F29" s="89"/>
      <c r="G29" s="86"/>
      <c r="H29" s="87"/>
      <c r="I29" s="90"/>
      <c r="J29" s="90"/>
      <c r="K29" s="90"/>
      <c r="L29" s="90"/>
    </row>
    <row r="30" spans="1:12" ht="15">
      <c r="A30" s="91" t="s">
        <v>22</v>
      </c>
      <c r="B30" s="91"/>
      <c r="C30" s="91"/>
      <c r="D30" s="92"/>
      <c r="E30" s="86"/>
      <c r="F30" s="90"/>
      <c r="G30" s="86"/>
      <c r="H30" s="87"/>
      <c r="I30" s="90"/>
      <c r="J30" s="90"/>
      <c r="K30" s="90"/>
      <c r="L30" s="90"/>
    </row>
    <row r="31" spans="1:12" ht="15">
      <c r="A31" s="4" t="s">
        <v>23</v>
      </c>
      <c r="B31" s="93"/>
      <c r="C31" s="93"/>
      <c r="D31" s="94">
        <f>D26-D28</f>
        <v>-17593</v>
      </c>
      <c r="E31" s="88"/>
      <c r="F31" s="88"/>
      <c r="G31" s="95"/>
      <c r="H31" s="96"/>
      <c r="I31" s="97"/>
      <c r="J31" s="95"/>
      <c r="K31" s="98"/>
      <c r="L31" s="98"/>
    </row>
    <row r="32" spans="1:12" ht="15">
      <c r="A32" s="4" t="s">
        <v>24</v>
      </c>
      <c r="B32" s="93"/>
      <c r="C32" s="93"/>
      <c r="D32" s="94">
        <f>D26-D29</f>
        <v>-17135</v>
      </c>
      <c r="E32" s="86"/>
      <c r="F32" s="98"/>
      <c r="G32" s="86"/>
      <c r="H32" s="87"/>
      <c r="I32" s="98" t="s">
        <v>35</v>
      </c>
      <c r="J32" s="98"/>
      <c r="K32" s="98"/>
      <c r="L32" s="98"/>
    </row>
  </sheetData>
  <sheetProtection/>
  <mergeCells count="14"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  <mergeCell ref="E3:E5"/>
    <mergeCell ref="H3:H5"/>
    <mergeCell ref="I3:I5"/>
    <mergeCell ref="J3:J5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47.57421875" style="0" customWidth="1"/>
    <col min="2" max="2" width="12.57421875" style="0" customWidth="1"/>
    <col min="9" max="9" width="11.28125" style="0" customWidth="1"/>
    <col min="10" max="10" width="11.57421875" style="0" customWidth="1"/>
  </cols>
  <sheetData>
    <row r="1" spans="1:12" ht="15">
      <c r="A1" s="202" t="s">
        <v>125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</row>
    <row r="4" spans="1:15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199"/>
      <c r="L5" s="213"/>
      <c r="N5" s="142" t="s">
        <v>54</v>
      </c>
      <c r="O5" s="137" t="s">
        <v>61</v>
      </c>
    </row>
    <row r="6" spans="1:15" ht="15">
      <c r="A6" s="52" t="s">
        <v>7</v>
      </c>
      <c r="B6" s="16"/>
      <c r="C6" s="26">
        <f aca="true" t="shared" si="0" ref="C6:C12">B6/J6*100</f>
        <v>0</v>
      </c>
      <c r="D6" s="134"/>
      <c r="E6" s="26" t="e">
        <f>B6/D6</f>
        <v>#DIV/0!</v>
      </c>
      <c r="F6" s="27" t="e">
        <f aca="true" t="shared" si="1" ref="F6:F26">E6-H6</f>
        <v>#DIV/0!</v>
      </c>
      <c r="G6" s="28" t="e">
        <f aca="true" t="shared" si="2" ref="G6:G14">E6-I6</f>
        <v>#DIV/0!</v>
      </c>
      <c r="H6" s="143"/>
      <c r="I6" s="144">
        <v>111</v>
      </c>
      <c r="J6" s="188">
        <v>110975</v>
      </c>
      <c r="K6" s="193">
        <f>D6-L6</f>
        <v>-1000</v>
      </c>
      <c r="L6" s="190">
        <v>1000</v>
      </c>
      <c r="M6" s="163"/>
      <c r="N6" s="170">
        <v>920</v>
      </c>
      <c r="O6" s="115">
        <f aca="true" t="shared" si="3" ref="O6:O26">D6-N6</f>
        <v>-920</v>
      </c>
    </row>
    <row r="7" spans="1:15" ht="15">
      <c r="A7" s="52" t="s">
        <v>8</v>
      </c>
      <c r="B7" s="16"/>
      <c r="C7" s="26">
        <f t="shared" si="0"/>
        <v>0</v>
      </c>
      <c r="D7" s="134"/>
      <c r="E7" s="26" t="e">
        <f aca="true" t="shared" si="4" ref="E7:E26">B7/D7</f>
        <v>#DIV/0!</v>
      </c>
      <c r="F7" s="27" t="e">
        <f t="shared" si="1"/>
        <v>#DIV/0!</v>
      </c>
      <c r="G7" s="28" t="e">
        <f t="shared" si="2"/>
        <v>#DIV/0!</v>
      </c>
      <c r="H7" s="143"/>
      <c r="I7" s="144">
        <v>98.7</v>
      </c>
      <c r="J7" s="188">
        <v>113054</v>
      </c>
      <c r="K7" s="193">
        <f aca="true" t="shared" si="5" ref="K7:K22">D7-L7</f>
        <v>-1146</v>
      </c>
      <c r="L7" s="190">
        <v>1146</v>
      </c>
      <c r="M7" s="163"/>
      <c r="N7" s="170">
        <v>1123</v>
      </c>
      <c r="O7" s="115">
        <f t="shared" si="3"/>
        <v>-1123</v>
      </c>
    </row>
    <row r="8" spans="1:15" ht="15">
      <c r="A8" s="52" t="s">
        <v>9</v>
      </c>
      <c r="B8" s="16"/>
      <c r="C8" s="26">
        <f t="shared" si="0"/>
        <v>0</v>
      </c>
      <c r="D8" s="134"/>
      <c r="E8" s="26" t="e">
        <f t="shared" si="4"/>
        <v>#DIV/0!</v>
      </c>
      <c r="F8" s="27" t="e">
        <f t="shared" si="1"/>
        <v>#DIV/0!</v>
      </c>
      <c r="G8" s="28" t="e">
        <f t="shared" si="2"/>
        <v>#DIV/0!</v>
      </c>
      <c r="H8" s="143"/>
      <c r="I8" s="144">
        <v>147.2</v>
      </c>
      <c r="J8" s="188">
        <v>112751</v>
      </c>
      <c r="K8" s="193">
        <f t="shared" si="5"/>
        <v>-766</v>
      </c>
      <c r="L8" s="190">
        <v>766</v>
      </c>
      <c r="M8" s="163"/>
      <c r="N8" s="170">
        <v>778</v>
      </c>
      <c r="O8" s="115">
        <f t="shared" si="3"/>
        <v>-778</v>
      </c>
    </row>
    <row r="9" spans="1:15" ht="15">
      <c r="A9" s="52" t="s">
        <v>10</v>
      </c>
      <c r="B9" s="135" t="s">
        <v>25</v>
      </c>
      <c r="C9" s="26" t="e">
        <f t="shared" si="0"/>
        <v>#VALUE!</v>
      </c>
      <c r="D9" s="134"/>
      <c r="E9" s="26" t="e">
        <f t="shared" si="4"/>
        <v>#VALUE!</v>
      </c>
      <c r="F9" s="27" t="e">
        <f t="shared" si="1"/>
        <v>#VALUE!</v>
      </c>
      <c r="G9" s="28" t="e">
        <f t="shared" si="2"/>
        <v>#VALUE!</v>
      </c>
      <c r="H9" s="145"/>
      <c r="I9" s="144">
        <v>82.1</v>
      </c>
      <c r="J9" s="188">
        <v>87900</v>
      </c>
      <c r="K9" s="193">
        <f t="shared" si="5"/>
        <v>-1070</v>
      </c>
      <c r="L9" s="190">
        <v>1070</v>
      </c>
      <c r="M9" s="163"/>
      <c r="N9" s="170">
        <v>1070</v>
      </c>
      <c r="O9" s="115">
        <f t="shared" si="3"/>
        <v>-1070</v>
      </c>
    </row>
    <row r="10" spans="1:15" ht="15">
      <c r="A10" s="52" t="s">
        <v>11</v>
      </c>
      <c r="B10" s="16"/>
      <c r="C10" s="26">
        <f t="shared" si="0"/>
        <v>0</v>
      </c>
      <c r="D10" s="134"/>
      <c r="E10" s="26" t="e">
        <f t="shared" si="4"/>
        <v>#DIV/0!</v>
      </c>
      <c r="F10" s="27" t="e">
        <f t="shared" si="1"/>
        <v>#DIV/0!</v>
      </c>
      <c r="G10" s="28" t="e">
        <f t="shared" si="2"/>
        <v>#DIV/0!</v>
      </c>
      <c r="H10" s="143"/>
      <c r="I10" s="144">
        <v>112.6</v>
      </c>
      <c r="J10" s="188">
        <v>135162</v>
      </c>
      <c r="K10" s="193">
        <f t="shared" si="5"/>
        <v>-1200</v>
      </c>
      <c r="L10" s="190">
        <v>1200</v>
      </c>
      <c r="M10" s="163"/>
      <c r="N10" s="170">
        <v>1200</v>
      </c>
      <c r="O10" s="115">
        <f t="shared" si="3"/>
        <v>-1200</v>
      </c>
    </row>
    <row r="11" spans="1:15" ht="15">
      <c r="A11" s="52" t="s">
        <v>41</v>
      </c>
      <c r="B11" s="16"/>
      <c r="C11" s="26">
        <f>B11/J11*100</f>
        <v>0</v>
      </c>
      <c r="D11" s="134"/>
      <c r="E11" s="26" t="e">
        <f t="shared" si="4"/>
        <v>#DIV/0!</v>
      </c>
      <c r="F11" s="27" t="e">
        <f t="shared" si="1"/>
        <v>#DIV/0!</v>
      </c>
      <c r="G11" s="28" t="e">
        <f t="shared" si="2"/>
        <v>#DIV/0!</v>
      </c>
      <c r="H11" s="143"/>
      <c r="I11" s="144">
        <v>110.1</v>
      </c>
      <c r="J11" s="188">
        <v>237579</v>
      </c>
      <c r="K11" s="193">
        <f t="shared" si="5"/>
        <v>-2157</v>
      </c>
      <c r="L11" s="190">
        <v>2157</v>
      </c>
      <c r="M11" s="163"/>
      <c r="N11" s="170">
        <v>2154</v>
      </c>
      <c r="O11" s="115">
        <f t="shared" si="3"/>
        <v>-2154</v>
      </c>
    </row>
    <row r="12" spans="1:15" ht="15">
      <c r="A12" s="52" t="s">
        <v>12</v>
      </c>
      <c r="B12" s="16"/>
      <c r="C12" s="26">
        <f t="shared" si="0"/>
        <v>0</v>
      </c>
      <c r="D12" s="134"/>
      <c r="E12" s="26" t="e">
        <f t="shared" si="4"/>
        <v>#DIV/0!</v>
      </c>
      <c r="F12" s="27" t="e">
        <f t="shared" si="1"/>
        <v>#DIV/0!</v>
      </c>
      <c r="G12" s="28" t="e">
        <f t="shared" si="2"/>
        <v>#DIV/0!</v>
      </c>
      <c r="H12" s="143"/>
      <c r="I12" s="144">
        <v>112.7</v>
      </c>
      <c r="J12" s="188">
        <v>47349</v>
      </c>
      <c r="K12" s="193">
        <f t="shared" si="5"/>
        <v>-420</v>
      </c>
      <c r="L12" s="191">
        <v>420</v>
      </c>
      <c r="M12" s="164"/>
      <c r="N12" s="170">
        <v>420</v>
      </c>
      <c r="O12" s="115">
        <f t="shared" si="3"/>
        <v>-420</v>
      </c>
    </row>
    <row r="13" spans="1:15" ht="15">
      <c r="A13" s="52" t="s">
        <v>13</v>
      </c>
      <c r="B13" s="16"/>
      <c r="C13" s="26">
        <f>B13/J13*100</f>
        <v>0</v>
      </c>
      <c r="D13" s="134"/>
      <c r="E13" s="26" t="e">
        <f t="shared" si="4"/>
        <v>#DIV/0!</v>
      </c>
      <c r="F13" s="27" t="e">
        <f t="shared" si="1"/>
        <v>#DIV/0!</v>
      </c>
      <c r="G13" s="28" t="e">
        <f t="shared" si="2"/>
        <v>#DIV/0!</v>
      </c>
      <c r="H13" s="143"/>
      <c r="I13" s="144">
        <v>128.5</v>
      </c>
      <c r="J13" s="188">
        <v>222194</v>
      </c>
      <c r="K13" s="193">
        <f t="shared" si="5"/>
        <v>-1729</v>
      </c>
      <c r="L13" s="190">
        <v>1729</v>
      </c>
      <c r="M13" s="163"/>
      <c r="N13" s="170">
        <v>1750</v>
      </c>
      <c r="O13" s="115">
        <f t="shared" si="3"/>
        <v>-1750</v>
      </c>
    </row>
    <row r="14" spans="1:15" ht="15">
      <c r="A14" s="52" t="s">
        <v>14</v>
      </c>
      <c r="B14" s="16"/>
      <c r="C14" s="26">
        <f aca="true" t="shared" si="6" ref="C14:C26">B14/J14*100</f>
        <v>0</v>
      </c>
      <c r="D14" s="134"/>
      <c r="E14" s="26" t="e">
        <f t="shared" si="4"/>
        <v>#DIV/0!</v>
      </c>
      <c r="F14" s="27" t="e">
        <f t="shared" si="1"/>
        <v>#DIV/0!</v>
      </c>
      <c r="G14" s="28" t="e">
        <f t="shared" si="2"/>
        <v>#DIV/0!</v>
      </c>
      <c r="H14" s="143"/>
      <c r="I14" s="144">
        <v>114.9</v>
      </c>
      <c r="J14" s="188">
        <v>191810</v>
      </c>
      <c r="K14" s="193">
        <f t="shared" si="5"/>
        <v>-1670</v>
      </c>
      <c r="L14" s="190">
        <v>1670</v>
      </c>
      <c r="M14" s="163"/>
      <c r="N14" s="170">
        <v>1700</v>
      </c>
      <c r="O14" s="115">
        <f t="shared" si="3"/>
        <v>-1700</v>
      </c>
    </row>
    <row r="15" spans="1:15" ht="15">
      <c r="A15" s="52" t="s">
        <v>38</v>
      </c>
      <c r="B15" s="16"/>
      <c r="C15" s="26">
        <f t="shared" si="6"/>
        <v>0</v>
      </c>
      <c r="D15" s="134"/>
      <c r="E15" s="26" t="e">
        <f t="shared" si="4"/>
        <v>#DIV/0!</v>
      </c>
      <c r="F15" s="27" t="e">
        <f t="shared" si="1"/>
        <v>#DIV/0!</v>
      </c>
      <c r="G15" s="28" t="e">
        <f>I15-E15</f>
        <v>#DIV/0!</v>
      </c>
      <c r="H15" s="143"/>
      <c r="I15" s="144">
        <v>81.4</v>
      </c>
      <c r="J15" s="188">
        <v>50076</v>
      </c>
      <c r="K15" s="193">
        <f t="shared" si="5"/>
        <v>-615</v>
      </c>
      <c r="L15" s="190">
        <v>615</v>
      </c>
      <c r="M15" s="163"/>
      <c r="N15" s="170">
        <v>689</v>
      </c>
      <c r="O15" s="115">
        <f t="shared" si="3"/>
        <v>-689</v>
      </c>
    </row>
    <row r="16" spans="1:15" ht="15">
      <c r="A16" s="52" t="s">
        <v>15</v>
      </c>
      <c r="B16" s="16"/>
      <c r="C16" s="26">
        <f t="shared" si="6"/>
        <v>0</v>
      </c>
      <c r="D16" s="134"/>
      <c r="E16" s="26" t="e">
        <f t="shared" si="4"/>
        <v>#DIV/0!</v>
      </c>
      <c r="F16" s="27" t="e">
        <f t="shared" si="1"/>
        <v>#DIV/0!</v>
      </c>
      <c r="G16" s="28" t="e">
        <f>E16-I16</f>
        <v>#DIV/0!</v>
      </c>
      <c r="H16" s="143"/>
      <c r="I16" s="144">
        <v>127.1</v>
      </c>
      <c r="J16" s="188">
        <v>100245</v>
      </c>
      <c r="K16" s="193">
        <f t="shared" si="5"/>
        <v>-789</v>
      </c>
      <c r="L16" s="190">
        <v>789</v>
      </c>
      <c r="M16" s="163"/>
      <c r="N16" s="170">
        <v>795</v>
      </c>
      <c r="O16" s="115">
        <f t="shared" si="3"/>
        <v>-795</v>
      </c>
    </row>
    <row r="17" spans="1:15" ht="16.5" customHeight="1">
      <c r="A17" s="83" t="s">
        <v>45</v>
      </c>
      <c r="B17" s="135"/>
      <c r="C17" s="26">
        <f t="shared" si="6"/>
        <v>0</v>
      </c>
      <c r="D17" s="134"/>
      <c r="E17" s="26" t="e">
        <f t="shared" si="4"/>
        <v>#DIV/0!</v>
      </c>
      <c r="F17" s="27" t="e">
        <f t="shared" si="1"/>
        <v>#DIV/0!</v>
      </c>
      <c r="G17" s="28" t="e">
        <f>E17-I17</f>
        <v>#DIV/0!</v>
      </c>
      <c r="H17" s="143"/>
      <c r="I17" s="144">
        <v>107.6</v>
      </c>
      <c r="J17" s="188">
        <v>52817</v>
      </c>
      <c r="K17" s="193">
        <f t="shared" si="5"/>
        <v>-491</v>
      </c>
      <c r="L17" s="190">
        <v>491</v>
      </c>
      <c r="M17" s="163"/>
      <c r="N17" s="170">
        <v>486</v>
      </c>
      <c r="O17" s="115">
        <f t="shared" si="3"/>
        <v>-486</v>
      </c>
    </row>
    <row r="18" spans="1:15" ht="15">
      <c r="A18" s="54" t="s">
        <v>16</v>
      </c>
      <c r="B18" s="16"/>
      <c r="C18" s="26">
        <f t="shared" si="6"/>
        <v>0</v>
      </c>
      <c r="D18" s="134"/>
      <c r="E18" s="26" t="e">
        <f t="shared" si="4"/>
        <v>#DIV/0!</v>
      </c>
      <c r="F18" s="27" t="e">
        <f t="shared" si="1"/>
        <v>#DIV/0!</v>
      </c>
      <c r="G18" s="28" t="e">
        <f>E18-I18</f>
        <v>#DIV/0!</v>
      </c>
      <c r="H18" s="143"/>
      <c r="I18" s="144">
        <v>109.6</v>
      </c>
      <c r="J18" s="188">
        <v>95343</v>
      </c>
      <c r="K18" s="193">
        <f t="shared" si="5"/>
        <v>-870</v>
      </c>
      <c r="L18" s="190">
        <v>870</v>
      </c>
      <c r="M18" s="163"/>
      <c r="N18" s="170">
        <v>1049</v>
      </c>
      <c r="O18" s="115">
        <f t="shared" si="3"/>
        <v>-1049</v>
      </c>
    </row>
    <row r="19" spans="1:15" ht="15">
      <c r="A19" s="52" t="s">
        <v>43</v>
      </c>
      <c r="B19" s="16"/>
      <c r="C19" s="26">
        <f t="shared" si="6"/>
        <v>0</v>
      </c>
      <c r="D19" s="134"/>
      <c r="E19" s="26" t="e">
        <f t="shared" si="4"/>
        <v>#DIV/0!</v>
      </c>
      <c r="F19" s="27" t="e">
        <f t="shared" si="1"/>
        <v>#DIV/0!</v>
      </c>
      <c r="G19" s="28" t="e">
        <f>I19-E19</f>
        <v>#DIV/0!</v>
      </c>
      <c r="H19" s="147"/>
      <c r="I19" s="144">
        <v>109.6</v>
      </c>
      <c r="J19" s="188">
        <v>167872</v>
      </c>
      <c r="K19" s="193">
        <f t="shared" si="5"/>
        <v>-1532</v>
      </c>
      <c r="L19" s="190">
        <v>1532</v>
      </c>
      <c r="M19" s="163"/>
      <c r="N19" s="170">
        <v>1566</v>
      </c>
      <c r="O19" s="115">
        <f t="shared" si="3"/>
        <v>-1566</v>
      </c>
    </row>
    <row r="20" spans="1:15" ht="15">
      <c r="A20" s="54" t="s">
        <v>84</v>
      </c>
      <c r="B20" s="16"/>
      <c r="C20" s="26">
        <f t="shared" si="6"/>
        <v>0</v>
      </c>
      <c r="D20" s="134"/>
      <c r="E20" s="26" t="e">
        <f t="shared" si="4"/>
        <v>#DIV/0!</v>
      </c>
      <c r="F20" s="27" t="e">
        <f t="shared" si="1"/>
        <v>#DIV/0!</v>
      </c>
      <c r="G20" s="28" t="e">
        <f>I20-E20</f>
        <v>#DIV/0!</v>
      </c>
      <c r="H20" s="143"/>
      <c r="I20" s="144">
        <v>79.9</v>
      </c>
      <c r="J20" s="188">
        <v>56500</v>
      </c>
      <c r="K20" s="193">
        <f t="shared" si="5"/>
        <v>-707</v>
      </c>
      <c r="L20" s="190">
        <v>707</v>
      </c>
      <c r="M20" s="163"/>
      <c r="N20" s="170"/>
      <c r="O20" s="115">
        <f t="shared" si="3"/>
        <v>0</v>
      </c>
    </row>
    <row r="21" spans="1:15" ht="15">
      <c r="A21" s="52" t="s">
        <v>17</v>
      </c>
      <c r="B21" s="135"/>
      <c r="C21" s="26">
        <f t="shared" si="6"/>
        <v>0</v>
      </c>
      <c r="D21" s="134"/>
      <c r="E21" s="26" t="e">
        <f t="shared" si="4"/>
        <v>#DIV/0!</v>
      </c>
      <c r="F21" s="27" t="e">
        <f t="shared" si="1"/>
        <v>#DIV/0!</v>
      </c>
      <c r="G21" s="28" t="e">
        <f aca="true" t="shared" si="7" ref="G21:G26">E21-I21</f>
        <v>#DIV/0!</v>
      </c>
      <c r="H21" s="143"/>
      <c r="I21" s="144">
        <v>89.3</v>
      </c>
      <c r="J21" s="188">
        <v>25000</v>
      </c>
      <c r="K21" s="193">
        <f t="shared" si="5"/>
        <v>-280</v>
      </c>
      <c r="L21" s="190">
        <v>280</v>
      </c>
      <c r="M21" s="163"/>
      <c r="N21" s="170">
        <v>280</v>
      </c>
      <c r="O21" s="115">
        <f t="shared" si="3"/>
        <v>-280</v>
      </c>
    </row>
    <row r="22" spans="1:15" ht="15.75" thickBot="1">
      <c r="A22" s="58" t="s">
        <v>76</v>
      </c>
      <c r="B22" s="132"/>
      <c r="C22" s="29">
        <f t="shared" si="6"/>
        <v>0</v>
      </c>
      <c r="D22" s="133"/>
      <c r="E22" s="29" t="e">
        <f t="shared" si="4"/>
        <v>#DIV/0!</v>
      </c>
      <c r="F22" s="27" t="e">
        <f t="shared" si="1"/>
        <v>#DIV/0!</v>
      </c>
      <c r="G22" s="28" t="e">
        <f t="shared" si="7"/>
        <v>#DIV/0!</v>
      </c>
      <c r="H22" s="148"/>
      <c r="I22" s="149">
        <v>103.6</v>
      </c>
      <c r="J22" s="189">
        <v>21750</v>
      </c>
      <c r="K22" s="193">
        <f t="shared" si="5"/>
        <v>-210</v>
      </c>
      <c r="L22" s="192">
        <v>210</v>
      </c>
      <c r="M22" s="165"/>
      <c r="N22" s="170">
        <v>210</v>
      </c>
      <c r="O22" s="121">
        <f t="shared" si="3"/>
        <v>-210</v>
      </c>
    </row>
    <row r="23" spans="1:15" ht="15.75" thickBot="1">
      <c r="A23" s="99" t="s">
        <v>19</v>
      </c>
      <c r="B23" s="31">
        <f>SUM(B6:B22)</f>
        <v>0</v>
      </c>
      <c r="C23" s="32">
        <f t="shared" si="6"/>
        <v>0</v>
      </c>
      <c r="D23" s="175">
        <f>SUM(D6:D22)</f>
        <v>0</v>
      </c>
      <c r="E23" s="32" t="e">
        <f t="shared" si="4"/>
        <v>#DIV/0!</v>
      </c>
      <c r="F23" s="32" t="e">
        <f t="shared" si="1"/>
        <v>#DIV/0!</v>
      </c>
      <c r="G23" s="33" t="e">
        <f t="shared" si="7"/>
        <v>#DIV/0!</v>
      </c>
      <c r="H23" s="150"/>
      <c r="I23" s="151">
        <v>109.8</v>
      </c>
      <c r="J23" s="152">
        <f>SUM(J6:J22)</f>
        <v>1828377</v>
      </c>
      <c r="K23" s="101">
        <f>D23-L23</f>
        <v>-16652</v>
      </c>
      <c r="L23" s="166">
        <f>SUM(L6:L22)</f>
        <v>16652</v>
      </c>
      <c r="M23" s="163"/>
      <c r="N23" s="172">
        <f>SUM(N6:N22)</f>
        <v>16190</v>
      </c>
      <c r="O23" s="115">
        <f t="shared" si="3"/>
        <v>-16190</v>
      </c>
    </row>
    <row r="24" spans="1:15" ht="15">
      <c r="A24" s="56" t="s">
        <v>26</v>
      </c>
      <c r="B24" s="18"/>
      <c r="C24" s="40">
        <f t="shared" si="6"/>
        <v>0</v>
      </c>
      <c r="D24" s="177"/>
      <c r="E24" s="41" t="e">
        <f t="shared" si="4"/>
        <v>#DIV/0!</v>
      </c>
      <c r="F24" s="41" t="e">
        <f t="shared" si="1"/>
        <v>#DIV/0!</v>
      </c>
      <c r="G24" s="41" t="e">
        <f t="shared" si="7"/>
        <v>#DIV/0!</v>
      </c>
      <c r="H24" s="155"/>
      <c r="I24" s="155">
        <v>88</v>
      </c>
      <c r="J24" s="156">
        <v>50952</v>
      </c>
      <c r="K24" s="79">
        <f>D24-L24</f>
        <v>-579</v>
      </c>
      <c r="L24" s="168">
        <v>579</v>
      </c>
      <c r="M24" s="163"/>
      <c r="N24" s="170">
        <v>579</v>
      </c>
      <c r="O24" s="115">
        <f t="shared" si="3"/>
        <v>-579</v>
      </c>
    </row>
    <row r="25" spans="1:15" ht="19.5" customHeight="1" thickBot="1">
      <c r="A25" s="136" t="s">
        <v>86</v>
      </c>
      <c r="B25" s="23"/>
      <c r="C25" s="29">
        <f t="shared" si="6"/>
        <v>0</v>
      </c>
      <c r="D25" s="178"/>
      <c r="E25" s="42" t="e">
        <f t="shared" si="4"/>
        <v>#DIV/0!</v>
      </c>
      <c r="F25" s="27" t="e">
        <f t="shared" si="1"/>
        <v>#DIV/0!</v>
      </c>
      <c r="G25" s="27" t="e">
        <f t="shared" si="7"/>
        <v>#DIV/0!</v>
      </c>
      <c r="H25" s="157"/>
      <c r="I25" s="157">
        <v>84.3</v>
      </c>
      <c r="J25" s="158">
        <v>30517</v>
      </c>
      <c r="K25" s="82">
        <f>D25-L25</f>
        <v>-362</v>
      </c>
      <c r="L25" s="169">
        <v>362</v>
      </c>
      <c r="M25" s="163"/>
      <c r="N25" s="170">
        <v>366</v>
      </c>
      <c r="O25" s="115">
        <f t="shared" si="3"/>
        <v>-366</v>
      </c>
    </row>
    <row r="26" spans="1:15" ht="15.75" thickBot="1">
      <c r="A26" s="43" t="s">
        <v>20</v>
      </c>
      <c r="B26" s="36">
        <f>SUM(B23:B25)</f>
        <v>0</v>
      </c>
      <c r="C26" s="44">
        <f t="shared" si="6"/>
        <v>0</v>
      </c>
      <c r="D26" s="161">
        <f>SUM(D23:D25)</f>
        <v>0</v>
      </c>
      <c r="E26" s="32" t="e">
        <f t="shared" si="4"/>
        <v>#DIV/0!</v>
      </c>
      <c r="F26" s="44" t="e">
        <f t="shared" si="1"/>
        <v>#DIV/0!</v>
      </c>
      <c r="G26" s="45" t="e">
        <f t="shared" si="7"/>
        <v>#DIV/0!</v>
      </c>
      <c r="H26" s="159"/>
      <c r="I26" s="160">
        <v>108.6</v>
      </c>
      <c r="J26" s="161">
        <f>SUM(J23:J25)</f>
        <v>1909846</v>
      </c>
      <c r="K26" s="35">
        <f>D26-L26</f>
        <v>-17593</v>
      </c>
      <c r="L26" s="161">
        <f>L23+L24+L25</f>
        <v>17593</v>
      </c>
      <c r="M26" s="163"/>
      <c r="N26" s="173">
        <f>SUM(N23:N25)</f>
        <v>17135</v>
      </c>
      <c r="O26" s="115">
        <f t="shared" si="3"/>
        <v>-17135</v>
      </c>
    </row>
    <row r="27" spans="1:12" ht="15">
      <c r="A27" s="46"/>
      <c r="B27" s="47" t="s">
        <v>25</v>
      </c>
      <c r="C27" s="46"/>
      <c r="D27" s="46"/>
      <c r="E27" s="46"/>
      <c r="F27" s="48"/>
      <c r="G27" s="46"/>
      <c r="H27" s="49"/>
      <c r="I27" s="48"/>
      <c r="J27" s="50"/>
      <c r="K27" s="48"/>
      <c r="L27" s="48"/>
    </row>
    <row r="28" spans="1:12" ht="15">
      <c r="A28" s="85" t="s">
        <v>65</v>
      </c>
      <c r="B28" s="46"/>
      <c r="C28" s="46"/>
      <c r="D28" s="20">
        <f>L26</f>
        <v>17593</v>
      </c>
      <c r="E28" s="86"/>
      <c r="F28" s="48"/>
      <c r="G28" s="46"/>
      <c r="H28" s="87"/>
      <c r="I28" s="46">
        <v>2017</v>
      </c>
      <c r="J28" s="48">
        <v>2017</v>
      </c>
      <c r="K28" s="48"/>
      <c r="L28" s="48">
        <v>2017</v>
      </c>
    </row>
    <row r="29" spans="1:12" ht="15">
      <c r="A29" s="88" t="s">
        <v>21</v>
      </c>
      <c r="B29" s="86"/>
      <c r="C29" s="86"/>
      <c r="D29" s="20">
        <f>N26</f>
        <v>17135</v>
      </c>
      <c r="E29" s="46"/>
      <c r="F29" s="89"/>
      <c r="G29" s="86"/>
      <c r="H29" s="87"/>
      <c r="I29" s="90"/>
      <c r="J29" s="90"/>
      <c r="K29" s="90"/>
      <c r="L29" s="90"/>
    </row>
    <row r="30" spans="1:12" ht="15">
      <c r="A30" s="91" t="s">
        <v>22</v>
      </c>
      <c r="B30" s="91"/>
      <c r="C30" s="91"/>
      <c r="D30" s="92"/>
      <c r="E30" s="86"/>
      <c r="F30" s="90"/>
      <c r="G30" s="86"/>
      <c r="H30" s="87"/>
      <c r="I30" s="90"/>
      <c r="J30" s="90"/>
      <c r="K30" s="90"/>
      <c r="L30" s="90"/>
    </row>
    <row r="31" spans="1:12" ht="15">
      <c r="A31" s="4" t="s">
        <v>23</v>
      </c>
      <c r="B31" s="93"/>
      <c r="C31" s="93"/>
      <c r="D31" s="94">
        <f>D26-D28</f>
        <v>-17593</v>
      </c>
      <c r="E31" s="88"/>
      <c r="F31" s="88"/>
      <c r="G31" s="95"/>
      <c r="H31" s="96"/>
      <c r="I31" s="97"/>
      <c r="J31" s="95"/>
      <c r="K31" s="98"/>
      <c r="L31" s="98"/>
    </row>
    <row r="32" spans="1:12" ht="15">
      <c r="A32" s="4" t="s">
        <v>24</v>
      </c>
      <c r="B32" s="93"/>
      <c r="C32" s="93"/>
      <c r="D32" s="94">
        <f>D26-D29</f>
        <v>-17135</v>
      </c>
      <c r="E32" s="86"/>
      <c r="F32" s="98"/>
      <c r="G32" s="86"/>
      <c r="H32" s="87"/>
      <c r="I32" s="98" t="s">
        <v>35</v>
      </c>
      <c r="J32" s="98"/>
      <c r="K32" s="98"/>
      <c r="L32" s="98"/>
    </row>
  </sheetData>
  <sheetProtection/>
  <mergeCells count="14"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  <mergeCell ref="E3:E5"/>
    <mergeCell ref="H3:H5"/>
    <mergeCell ref="I3:I5"/>
    <mergeCell ref="J3:J5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47.28125" style="0" customWidth="1"/>
    <col min="9" max="10" width="11.8515625" style="0" customWidth="1"/>
  </cols>
  <sheetData>
    <row r="1" spans="1:12" ht="15">
      <c r="A1" s="202" t="s">
        <v>126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</row>
    <row r="4" spans="1:15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199"/>
      <c r="L5" s="213"/>
      <c r="N5" s="142" t="s">
        <v>54</v>
      </c>
      <c r="O5" s="137" t="s">
        <v>61</v>
      </c>
    </row>
    <row r="6" spans="1:15" ht="15">
      <c r="A6" s="52" t="s">
        <v>7</v>
      </c>
      <c r="B6" s="16"/>
      <c r="C6" s="26">
        <f aca="true" t="shared" si="0" ref="C6:C12">B6/J6*100</f>
        <v>0</v>
      </c>
      <c r="D6" s="134"/>
      <c r="E6" s="26" t="e">
        <f>B6/D6</f>
        <v>#DIV/0!</v>
      </c>
      <c r="F6" s="27" t="e">
        <f aca="true" t="shared" si="1" ref="F6:F26">E6-H6</f>
        <v>#DIV/0!</v>
      </c>
      <c r="G6" s="28" t="e">
        <f aca="true" t="shared" si="2" ref="G6:G14">E6-I6</f>
        <v>#DIV/0!</v>
      </c>
      <c r="H6" s="143"/>
      <c r="I6" s="144">
        <v>109.2</v>
      </c>
      <c r="J6" s="188">
        <v>109163</v>
      </c>
      <c r="K6" s="193">
        <f>D6-L6</f>
        <v>-1000</v>
      </c>
      <c r="L6" s="190">
        <v>1000</v>
      </c>
      <c r="M6" s="163"/>
      <c r="N6" s="170">
        <v>920</v>
      </c>
      <c r="O6" s="115">
        <f aca="true" t="shared" si="3" ref="O6:O26">D6-N6</f>
        <v>-920</v>
      </c>
    </row>
    <row r="7" spans="1:15" ht="15">
      <c r="A7" s="52" t="s">
        <v>8</v>
      </c>
      <c r="B7" s="16"/>
      <c r="C7" s="26">
        <f t="shared" si="0"/>
        <v>0</v>
      </c>
      <c r="D7" s="134"/>
      <c r="E7" s="26" t="e">
        <f aca="true" t="shared" si="4" ref="E7:E26">B7/D7</f>
        <v>#DIV/0!</v>
      </c>
      <c r="F7" s="27" t="e">
        <f t="shared" si="1"/>
        <v>#DIV/0!</v>
      </c>
      <c r="G7" s="28" t="e">
        <f t="shared" si="2"/>
        <v>#DIV/0!</v>
      </c>
      <c r="H7" s="143"/>
      <c r="I7" s="144">
        <v>96</v>
      </c>
      <c r="J7" s="188">
        <v>110001</v>
      </c>
      <c r="K7" s="193">
        <f aca="true" t="shared" si="5" ref="K7:K22">D7-L7</f>
        <v>-1146</v>
      </c>
      <c r="L7" s="190">
        <v>1146</v>
      </c>
      <c r="M7" s="163"/>
      <c r="N7" s="170">
        <v>1123</v>
      </c>
      <c r="O7" s="115">
        <f t="shared" si="3"/>
        <v>-1123</v>
      </c>
    </row>
    <row r="8" spans="1:15" ht="15">
      <c r="A8" s="52" t="s">
        <v>9</v>
      </c>
      <c r="B8" s="16"/>
      <c r="C8" s="26">
        <f t="shared" si="0"/>
        <v>0</v>
      </c>
      <c r="D8" s="134"/>
      <c r="E8" s="26" t="e">
        <f t="shared" si="4"/>
        <v>#DIV/0!</v>
      </c>
      <c r="F8" s="27" t="e">
        <f t="shared" si="1"/>
        <v>#DIV/0!</v>
      </c>
      <c r="G8" s="28" t="e">
        <f t="shared" si="2"/>
        <v>#DIV/0!</v>
      </c>
      <c r="H8" s="143"/>
      <c r="I8" s="144">
        <v>145.7</v>
      </c>
      <c r="J8" s="188">
        <v>111600</v>
      </c>
      <c r="K8" s="193">
        <f t="shared" si="5"/>
        <v>-766</v>
      </c>
      <c r="L8" s="190">
        <v>766</v>
      </c>
      <c r="M8" s="163"/>
      <c r="N8" s="170">
        <v>778</v>
      </c>
      <c r="O8" s="115">
        <f t="shared" si="3"/>
        <v>-778</v>
      </c>
    </row>
    <row r="9" spans="1:15" ht="15">
      <c r="A9" s="52" t="s">
        <v>10</v>
      </c>
      <c r="B9" s="135" t="s">
        <v>25</v>
      </c>
      <c r="C9" s="26" t="e">
        <f t="shared" si="0"/>
        <v>#VALUE!</v>
      </c>
      <c r="D9" s="134"/>
      <c r="E9" s="26" t="e">
        <f t="shared" si="4"/>
        <v>#VALUE!</v>
      </c>
      <c r="F9" s="27" t="e">
        <f t="shared" si="1"/>
        <v>#VALUE!</v>
      </c>
      <c r="G9" s="28" t="e">
        <f t="shared" si="2"/>
        <v>#VALUE!</v>
      </c>
      <c r="H9" s="145"/>
      <c r="I9" s="144">
        <v>84</v>
      </c>
      <c r="J9" s="188">
        <v>89835</v>
      </c>
      <c r="K9" s="193">
        <f t="shared" si="5"/>
        <v>-1070</v>
      </c>
      <c r="L9" s="190">
        <v>1070</v>
      </c>
      <c r="M9" s="163"/>
      <c r="N9" s="170">
        <v>1070</v>
      </c>
      <c r="O9" s="115">
        <f t="shared" si="3"/>
        <v>-1070</v>
      </c>
    </row>
    <row r="10" spans="1:15" ht="15">
      <c r="A10" s="52" t="s">
        <v>11</v>
      </c>
      <c r="B10" s="16"/>
      <c r="C10" s="26">
        <f t="shared" si="0"/>
        <v>0</v>
      </c>
      <c r="D10" s="134"/>
      <c r="E10" s="26" t="e">
        <f t="shared" si="4"/>
        <v>#DIV/0!</v>
      </c>
      <c r="F10" s="27" t="e">
        <f t="shared" si="1"/>
        <v>#DIV/0!</v>
      </c>
      <c r="G10" s="28" t="e">
        <f t="shared" si="2"/>
        <v>#DIV/0!</v>
      </c>
      <c r="H10" s="143"/>
      <c r="I10" s="144">
        <v>111.1</v>
      </c>
      <c r="J10" s="188">
        <v>133360</v>
      </c>
      <c r="K10" s="193">
        <f t="shared" si="5"/>
        <v>-1200</v>
      </c>
      <c r="L10" s="190">
        <v>1200</v>
      </c>
      <c r="M10" s="163"/>
      <c r="N10" s="170">
        <v>1200</v>
      </c>
      <c r="O10" s="115">
        <f t="shared" si="3"/>
        <v>-1200</v>
      </c>
    </row>
    <row r="11" spans="1:15" ht="15">
      <c r="A11" s="52" t="s">
        <v>41</v>
      </c>
      <c r="B11" s="16"/>
      <c r="C11" s="26">
        <f>B11/J11*100</f>
        <v>0</v>
      </c>
      <c r="D11" s="134"/>
      <c r="E11" s="26" t="e">
        <f t="shared" si="4"/>
        <v>#DIV/0!</v>
      </c>
      <c r="F11" s="27" t="e">
        <f t="shared" si="1"/>
        <v>#DIV/0!</v>
      </c>
      <c r="G11" s="28" t="e">
        <f t="shared" si="2"/>
        <v>#DIV/0!</v>
      </c>
      <c r="H11" s="143"/>
      <c r="I11" s="144">
        <v>107.6</v>
      </c>
      <c r="J11" s="188">
        <v>232167</v>
      </c>
      <c r="K11" s="193">
        <f t="shared" si="5"/>
        <v>-2157</v>
      </c>
      <c r="L11" s="190">
        <v>2157</v>
      </c>
      <c r="M11" s="163"/>
      <c r="N11" s="170">
        <v>2154</v>
      </c>
      <c r="O11" s="115">
        <f t="shared" si="3"/>
        <v>-2154</v>
      </c>
    </row>
    <row r="12" spans="1:15" ht="15">
      <c r="A12" s="52" t="s">
        <v>12</v>
      </c>
      <c r="B12" s="16"/>
      <c r="C12" s="26">
        <f t="shared" si="0"/>
        <v>0</v>
      </c>
      <c r="D12" s="134"/>
      <c r="E12" s="26" t="e">
        <f t="shared" si="4"/>
        <v>#DIV/0!</v>
      </c>
      <c r="F12" s="27" t="e">
        <f t="shared" si="1"/>
        <v>#DIV/0!</v>
      </c>
      <c r="G12" s="28" t="e">
        <f t="shared" si="2"/>
        <v>#DIV/0!</v>
      </c>
      <c r="H12" s="143"/>
      <c r="I12" s="144">
        <v>108.3</v>
      </c>
      <c r="J12" s="188">
        <v>45504</v>
      </c>
      <c r="K12" s="193">
        <f t="shared" si="5"/>
        <v>-420</v>
      </c>
      <c r="L12" s="191">
        <v>420</v>
      </c>
      <c r="M12" s="164"/>
      <c r="N12" s="170">
        <v>420</v>
      </c>
      <c r="O12" s="115">
        <f t="shared" si="3"/>
        <v>-420</v>
      </c>
    </row>
    <row r="13" spans="1:15" ht="15">
      <c r="A13" s="52" t="s">
        <v>13</v>
      </c>
      <c r="B13" s="16"/>
      <c r="C13" s="26">
        <f>B13/J13*100</f>
        <v>0</v>
      </c>
      <c r="D13" s="134"/>
      <c r="E13" s="26" t="e">
        <f t="shared" si="4"/>
        <v>#DIV/0!</v>
      </c>
      <c r="F13" s="27" t="e">
        <f t="shared" si="1"/>
        <v>#DIV/0!</v>
      </c>
      <c r="G13" s="28" t="e">
        <f t="shared" si="2"/>
        <v>#DIV/0!</v>
      </c>
      <c r="H13" s="143"/>
      <c r="I13" s="144">
        <v>128.2</v>
      </c>
      <c r="J13" s="188">
        <v>221705</v>
      </c>
      <c r="K13" s="193">
        <f t="shared" si="5"/>
        <v>-1729</v>
      </c>
      <c r="L13" s="190">
        <v>1729</v>
      </c>
      <c r="M13" s="163"/>
      <c r="N13" s="170">
        <v>1750</v>
      </c>
      <c r="O13" s="115">
        <f t="shared" si="3"/>
        <v>-1750</v>
      </c>
    </row>
    <row r="14" spans="1:15" ht="15">
      <c r="A14" s="52" t="s">
        <v>14</v>
      </c>
      <c r="B14" s="16"/>
      <c r="C14" s="26">
        <f aca="true" t="shared" si="6" ref="C14:C26">B14/J14*100</f>
        <v>0</v>
      </c>
      <c r="D14" s="134"/>
      <c r="E14" s="26" t="e">
        <f t="shared" si="4"/>
        <v>#DIV/0!</v>
      </c>
      <c r="F14" s="27" t="e">
        <f t="shared" si="1"/>
        <v>#DIV/0!</v>
      </c>
      <c r="G14" s="28" t="e">
        <f t="shared" si="2"/>
        <v>#DIV/0!</v>
      </c>
      <c r="H14" s="143"/>
      <c r="I14" s="144">
        <v>113.6</v>
      </c>
      <c r="J14" s="188">
        <v>189660</v>
      </c>
      <c r="K14" s="193">
        <f t="shared" si="5"/>
        <v>-1670</v>
      </c>
      <c r="L14" s="190">
        <v>1670</v>
      </c>
      <c r="M14" s="163"/>
      <c r="N14" s="170">
        <v>1700</v>
      </c>
      <c r="O14" s="115">
        <f t="shared" si="3"/>
        <v>-1700</v>
      </c>
    </row>
    <row r="15" spans="1:15" ht="15">
      <c r="A15" s="52" t="s">
        <v>38</v>
      </c>
      <c r="B15" s="16"/>
      <c r="C15" s="26">
        <f t="shared" si="6"/>
        <v>0</v>
      </c>
      <c r="D15" s="134"/>
      <c r="E15" s="26" t="e">
        <f t="shared" si="4"/>
        <v>#DIV/0!</v>
      </c>
      <c r="F15" s="27" t="e">
        <f t="shared" si="1"/>
        <v>#DIV/0!</v>
      </c>
      <c r="G15" s="28" t="e">
        <f>I15-E15</f>
        <v>#DIV/0!</v>
      </c>
      <c r="H15" s="143"/>
      <c r="I15" s="144">
        <v>81.4</v>
      </c>
      <c r="J15" s="188">
        <v>50076</v>
      </c>
      <c r="K15" s="193">
        <f t="shared" si="5"/>
        <v>-615</v>
      </c>
      <c r="L15" s="190">
        <v>615</v>
      </c>
      <c r="M15" s="163"/>
      <c r="N15" s="170">
        <v>689</v>
      </c>
      <c r="O15" s="115">
        <f t="shared" si="3"/>
        <v>-689</v>
      </c>
    </row>
    <row r="16" spans="1:15" ht="15">
      <c r="A16" s="52" t="s">
        <v>15</v>
      </c>
      <c r="B16" s="16"/>
      <c r="C16" s="26">
        <f t="shared" si="6"/>
        <v>0</v>
      </c>
      <c r="D16" s="134"/>
      <c r="E16" s="26" t="e">
        <f t="shared" si="4"/>
        <v>#DIV/0!</v>
      </c>
      <c r="F16" s="27" t="e">
        <f t="shared" si="1"/>
        <v>#DIV/0!</v>
      </c>
      <c r="G16" s="28" t="e">
        <f>E16-I16</f>
        <v>#DIV/0!</v>
      </c>
      <c r="H16" s="143"/>
      <c r="I16" s="144">
        <v>127.1</v>
      </c>
      <c r="J16" s="188">
        <v>100260</v>
      </c>
      <c r="K16" s="193">
        <f t="shared" si="5"/>
        <v>-789</v>
      </c>
      <c r="L16" s="190">
        <v>789</v>
      </c>
      <c r="M16" s="163"/>
      <c r="N16" s="170">
        <v>795</v>
      </c>
      <c r="O16" s="115">
        <f t="shared" si="3"/>
        <v>-795</v>
      </c>
    </row>
    <row r="17" spans="1:15" ht="15.75" customHeight="1">
      <c r="A17" s="83" t="s">
        <v>45</v>
      </c>
      <c r="B17" s="135"/>
      <c r="C17" s="26">
        <f t="shared" si="6"/>
        <v>0</v>
      </c>
      <c r="D17" s="134"/>
      <c r="E17" s="26" t="e">
        <f t="shared" si="4"/>
        <v>#DIV/0!</v>
      </c>
      <c r="F17" s="27" t="e">
        <f t="shared" si="1"/>
        <v>#DIV/0!</v>
      </c>
      <c r="G17" s="28" t="e">
        <f>E17-I17</f>
        <v>#DIV/0!</v>
      </c>
      <c r="H17" s="143"/>
      <c r="I17" s="144">
        <v>107.6</v>
      </c>
      <c r="J17" s="188">
        <v>52817</v>
      </c>
      <c r="K17" s="193">
        <f t="shared" si="5"/>
        <v>-491</v>
      </c>
      <c r="L17" s="190">
        <v>491</v>
      </c>
      <c r="M17" s="163"/>
      <c r="N17" s="170">
        <v>486</v>
      </c>
      <c r="O17" s="115">
        <f t="shared" si="3"/>
        <v>-486</v>
      </c>
    </row>
    <row r="18" spans="1:15" ht="15">
      <c r="A18" s="54" t="s">
        <v>16</v>
      </c>
      <c r="B18" s="16"/>
      <c r="C18" s="26">
        <f t="shared" si="6"/>
        <v>0</v>
      </c>
      <c r="D18" s="134"/>
      <c r="E18" s="26" t="e">
        <f t="shared" si="4"/>
        <v>#DIV/0!</v>
      </c>
      <c r="F18" s="27" t="e">
        <f t="shared" si="1"/>
        <v>#DIV/0!</v>
      </c>
      <c r="G18" s="28" t="e">
        <f>E18-I18</f>
        <v>#DIV/0!</v>
      </c>
      <c r="H18" s="143"/>
      <c r="I18" s="144">
        <v>110.3</v>
      </c>
      <c r="J18" s="188">
        <v>95962</v>
      </c>
      <c r="K18" s="193">
        <f t="shared" si="5"/>
        <v>-870</v>
      </c>
      <c r="L18" s="190">
        <v>870</v>
      </c>
      <c r="M18" s="163"/>
      <c r="N18" s="170">
        <v>1049</v>
      </c>
      <c r="O18" s="115">
        <f t="shared" si="3"/>
        <v>-1049</v>
      </c>
    </row>
    <row r="19" spans="1:15" ht="15">
      <c r="A19" s="52" t="s">
        <v>43</v>
      </c>
      <c r="B19" s="16"/>
      <c r="C19" s="26">
        <f t="shared" si="6"/>
        <v>0</v>
      </c>
      <c r="D19" s="134"/>
      <c r="E19" s="26" t="e">
        <f t="shared" si="4"/>
        <v>#DIV/0!</v>
      </c>
      <c r="F19" s="27" t="e">
        <f t="shared" si="1"/>
        <v>#DIV/0!</v>
      </c>
      <c r="G19" s="28" t="e">
        <f>I19-E19</f>
        <v>#DIV/0!</v>
      </c>
      <c r="H19" s="147"/>
      <c r="I19" s="144">
        <v>107.5</v>
      </c>
      <c r="J19" s="188">
        <v>164723</v>
      </c>
      <c r="K19" s="193">
        <f t="shared" si="5"/>
        <v>-1532</v>
      </c>
      <c r="L19" s="190">
        <v>1532</v>
      </c>
      <c r="M19" s="163"/>
      <c r="N19" s="170">
        <v>1566</v>
      </c>
      <c r="O19" s="115">
        <f t="shared" si="3"/>
        <v>-1566</v>
      </c>
    </row>
    <row r="20" spans="1:15" ht="15">
      <c r="A20" s="54" t="s">
        <v>84</v>
      </c>
      <c r="B20" s="16"/>
      <c r="C20" s="26">
        <f t="shared" si="6"/>
        <v>0</v>
      </c>
      <c r="D20" s="134"/>
      <c r="E20" s="26" t="e">
        <f t="shared" si="4"/>
        <v>#DIV/0!</v>
      </c>
      <c r="F20" s="27" t="e">
        <f t="shared" si="1"/>
        <v>#DIV/0!</v>
      </c>
      <c r="G20" s="28" t="e">
        <f>I20-E20</f>
        <v>#DIV/0!</v>
      </c>
      <c r="H20" s="143"/>
      <c r="I20" s="144">
        <v>76.4</v>
      </c>
      <c r="J20" s="188">
        <v>54000</v>
      </c>
      <c r="K20" s="193">
        <f t="shared" si="5"/>
        <v>-707</v>
      </c>
      <c r="L20" s="190">
        <v>707</v>
      </c>
      <c r="M20" s="163"/>
      <c r="N20" s="170"/>
      <c r="O20" s="115">
        <f t="shared" si="3"/>
        <v>0</v>
      </c>
    </row>
    <row r="21" spans="1:15" ht="15">
      <c r="A21" s="52" t="s">
        <v>17</v>
      </c>
      <c r="B21" s="135"/>
      <c r="C21" s="26">
        <f t="shared" si="6"/>
        <v>0</v>
      </c>
      <c r="D21" s="134"/>
      <c r="E21" s="26" t="e">
        <f t="shared" si="4"/>
        <v>#DIV/0!</v>
      </c>
      <c r="F21" s="27" t="e">
        <f t="shared" si="1"/>
        <v>#DIV/0!</v>
      </c>
      <c r="G21" s="28" t="e">
        <f aca="true" t="shared" si="7" ref="G21:G26">E21-I21</f>
        <v>#DIV/0!</v>
      </c>
      <c r="H21" s="143"/>
      <c r="I21" s="144">
        <v>89.6</v>
      </c>
      <c r="J21" s="188">
        <v>25080</v>
      </c>
      <c r="K21" s="193">
        <f t="shared" si="5"/>
        <v>-280</v>
      </c>
      <c r="L21" s="190">
        <v>280</v>
      </c>
      <c r="M21" s="163"/>
      <c r="N21" s="170">
        <v>280</v>
      </c>
      <c r="O21" s="115">
        <f t="shared" si="3"/>
        <v>-280</v>
      </c>
    </row>
    <row r="22" spans="1:15" ht="15.75" thickBot="1">
      <c r="A22" s="58" t="s">
        <v>76</v>
      </c>
      <c r="B22" s="132"/>
      <c r="C22" s="29">
        <f t="shared" si="6"/>
        <v>0</v>
      </c>
      <c r="D22" s="133"/>
      <c r="E22" s="29" t="e">
        <f t="shared" si="4"/>
        <v>#DIV/0!</v>
      </c>
      <c r="F22" s="27" t="e">
        <f t="shared" si="1"/>
        <v>#DIV/0!</v>
      </c>
      <c r="G22" s="28" t="e">
        <f t="shared" si="7"/>
        <v>#DIV/0!</v>
      </c>
      <c r="H22" s="148"/>
      <c r="I22" s="149">
        <v>103.6</v>
      </c>
      <c r="J22" s="189">
        <v>21750</v>
      </c>
      <c r="K22" s="193">
        <f t="shared" si="5"/>
        <v>-210</v>
      </c>
      <c r="L22" s="192">
        <v>210</v>
      </c>
      <c r="M22" s="165"/>
      <c r="N22" s="170">
        <v>210</v>
      </c>
      <c r="O22" s="121">
        <f t="shared" si="3"/>
        <v>-210</v>
      </c>
    </row>
    <row r="23" spans="1:15" ht="15.75" thickBot="1">
      <c r="A23" s="99" t="s">
        <v>19</v>
      </c>
      <c r="B23" s="31">
        <f>SUM(B6:B22)</f>
        <v>0</v>
      </c>
      <c r="C23" s="32">
        <f t="shared" si="6"/>
        <v>0</v>
      </c>
      <c r="D23" s="175">
        <f>SUM(D6:D22)</f>
        <v>0</v>
      </c>
      <c r="E23" s="32" t="e">
        <f t="shared" si="4"/>
        <v>#DIV/0!</v>
      </c>
      <c r="F23" s="32" t="e">
        <f t="shared" si="1"/>
        <v>#DIV/0!</v>
      </c>
      <c r="G23" s="33" t="e">
        <f t="shared" si="7"/>
        <v>#DIV/0!</v>
      </c>
      <c r="H23" s="150"/>
      <c r="I23" s="151">
        <v>108.6</v>
      </c>
      <c r="J23" s="152">
        <f>SUM(J6:J22)</f>
        <v>1807663</v>
      </c>
      <c r="K23" s="101">
        <f>D23-L23</f>
        <v>-16652</v>
      </c>
      <c r="L23" s="166">
        <f>SUM(L6:L22)</f>
        <v>16652</v>
      </c>
      <c r="M23" s="163"/>
      <c r="N23" s="172">
        <f>SUM(N6:N22)</f>
        <v>16190</v>
      </c>
      <c r="O23" s="115">
        <f t="shared" si="3"/>
        <v>-16190</v>
      </c>
    </row>
    <row r="24" spans="1:15" ht="15">
      <c r="A24" s="56" t="s">
        <v>26</v>
      </c>
      <c r="B24" s="18"/>
      <c r="C24" s="40">
        <f t="shared" si="6"/>
        <v>0</v>
      </c>
      <c r="D24" s="177"/>
      <c r="E24" s="41" t="e">
        <f t="shared" si="4"/>
        <v>#DIV/0!</v>
      </c>
      <c r="F24" s="41" t="e">
        <f t="shared" si="1"/>
        <v>#DIV/0!</v>
      </c>
      <c r="G24" s="41" t="e">
        <f t="shared" si="7"/>
        <v>#DIV/0!</v>
      </c>
      <c r="H24" s="155"/>
      <c r="I24" s="155">
        <v>88</v>
      </c>
      <c r="J24" s="156">
        <v>50952</v>
      </c>
      <c r="K24" s="79">
        <f>D24-L24</f>
        <v>-579</v>
      </c>
      <c r="L24" s="168">
        <v>579</v>
      </c>
      <c r="M24" s="163"/>
      <c r="N24" s="170">
        <v>579</v>
      </c>
      <c r="O24" s="115">
        <f t="shared" si="3"/>
        <v>-579</v>
      </c>
    </row>
    <row r="25" spans="1:15" ht="14.25" customHeight="1" thickBot="1">
      <c r="A25" s="136" t="s">
        <v>86</v>
      </c>
      <c r="B25" s="23"/>
      <c r="C25" s="29">
        <f t="shared" si="6"/>
        <v>0</v>
      </c>
      <c r="D25" s="178"/>
      <c r="E25" s="42" t="e">
        <f t="shared" si="4"/>
        <v>#DIV/0!</v>
      </c>
      <c r="F25" s="27" t="e">
        <f t="shared" si="1"/>
        <v>#DIV/0!</v>
      </c>
      <c r="G25" s="27" t="e">
        <f t="shared" si="7"/>
        <v>#DIV/0!</v>
      </c>
      <c r="H25" s="157"/>
      <c r="I25" s="157">
        <v>83.2</v>
      </c>
      <c r="J25" s="158">
        <v>30131</v>
      </c>
      <c r="K25" s="82">
        <f>D25-L25</f>
        <v>-362</v>
      </c>
      <c r="L25" s="169">
        <v>362</v>
      </c>
      <c r="M25" s="163"/>
      <c r="N25" s="170">
        <v>366</v>
      </c>
      <c r="O25" s="115">
        <f t="shared" si="3"/>
        <v>-366</v>
      </c>
    </row>
    <row r="26" spans="1:15" ht="15.75" thickBot="1">
      <c r="A26" s="43" t="s">
        <v>20</v>
      </c>
      <c r="B26" s="36">
        <f>SUM(B23:B25)</f>
        <v>0</v>
      </c>
      <c r="C26" s="44">
        <f t="shared" si="6"/>
        <v>0</v>
      </c>
      <c r="D26" s="161">
        <f>SUM(D23:D25)</f>
        <v>0</v>
      </c>
      <c r="E26" s="32" t="e">
        <f t="shared" si="4"/>
        <v>#DIV/0!</v>
      </c>
      <c r="F26" s="44" t="e">
        <f t="shared" si="1"/>
        <v>#DIV/0!</v>
      </c>
      <c r="G26" s="45" t="e">
        <f t="shared" si="7"/>
        <v>#DIV/0!</v>
      </c>
      <c r="H26" s="159"/>
      <c r="I26" s="160">
        <v>107.4</v>
      </c>
      <c r="J26" s="161">
        <f>SUM(J23:J25)</f>
        <v>1888746</v>
      </c>
      <c r="K26" s="35">
        <f>D26-L26</f>
        <v>-17593</v>
      </c>
      <c r="L26" s="161">
        <f>L23+L24+L25</f>
        <v>17593</v>
      </c>
      <c r="M26" s="163"/>
      <c r="N26" s="173">
        <f>SUM(N23:N25)</f>
        <v>17135</v>
      </c>
      <c r="O26" s="115">
        <f t="shared" si="3"/>
        <v>-17135</v>
      </c>
    </row>
    <row r="27" spans="1:12" ht="15">
      <c r="A27" s="46"/>
      <c r="B27" s="47" t="s">
        <v>25</v>
      </c>
      <c r="C27" s="46"/>
      <c r="D27" s="46"/>
      <c r="E27" s="46"/>
      <c r="F27" s="48"/>
      <c r="G27" s="46"/>
      <c r="H27" s="49"/>
      <c r="I27" s="48"/>
      <c r="J27" s="50"/>
      <c r="K27" s="48"/>
      <c r="L27" s="48"/>
    </row>
    <row r="28" spans="1:12" ht="15">
      <c r="A28" s="85" t="s">
        <v>65</v>
      </c>
      <c r="B28" s="46"/>
      <c r="C28" s="46"/>
      <c r="D28" s="20">
        <f>L26</f>
        <v>17593</v>
      </c>
      <c r="E28" s="86"/>
      <c r="F28" s="48"/>
      <c r="G28" s="46"/>
      <c r="H28" s="87"/>
      <c r="I28" s="46">
        <v>2017</v>
      </c>
      <c r="J28" s="48">
        <v>2017</v>
      </c>
      <c r="K28" s="48"/>
      <c r="L28" s="48">
        <v>2017</v>
      </c>
    </row>
    <row r="29" spans="1:12" ht="15">
      <c r="A29" s="88" t="s">
        <v>21</v>
      </c>
      <c r="B29" s="86"/>
      <c r="C29" s="86"/>
      <c r="D29" s="20">
        <f>N26</f>
        <v>17135</v>
      </c>
      <c r="E29" s="46"/>
      <c r="F29" s="89"/>
      <c r="G29" s="86"/>
      <c r="H29" s="87"/>
      <c r="I29" s="90"/>
      <c r="J29" s="90"/>
      <c r="K29" s="90"/>
      <c r="L29" s="90"/>
    </row>
    <row r="30" spans="1:12" ht="15">
      <c r="A30" s="91" t="s">
        <v>22</v>
      </c>
      <c r="B30" s="91"/>
      <c r="C30" s="91"/>
      <c r="D30" s="92"/>
      <c r="E30" s="86"/>
      <c r="F30" s="90"/>
      <c r="G30" s="86"/>
      <c r="H30" s="87"/>
      <c r="I30" s="90"/>
      <c r="J30" s="90"/>
      <c r="K30" s="90"/>
      <c r="L30" s="90"/>
    </row>
    <row r="31" spans="1:12" ht="15">
      <c r="A31" s="4" t="s">
        <v>23</v>
      </c>
      <c r="B31" s="93"/>
      <c r="C31" s="93"/>
      <c r="D31" s="94">
        <f>D26-D28</f>
        <v>-17593</v>
      </c>
      <c r="E31" s="88"/>
      <c r="F31" s="88"/>
      <c r="G31" s="95"/>
      <c r="H31" s="96"/>
      <c r="I31" s="97"/>
      <c r="J31" s="95"/>
      <c r="K31" s="98"/>
      <c r="L31" s="98"/>
    </row>
    <row r="32" spans="1:12" ht="15">
      <c r="A32" s="4" t="s">
        <v>24</v>
      </c>
      <c r="B32" s="93"/>
      <c r="C32" s="93"/>
      <c r="D32" s="94">
        <f>D26-D29</f>
        <v>-17135</v>
      </c>
      <c r="E32" s="86"/>
      <c r="F32" s="98"/>
      <c r="G32" s="86"/>
      <c r="H32" s="87"/>
      <c r="I32" s="98" t="s">
        <v>35</v>
      </c>
      <c r="J32" s="98"/>
      <c r="K32" s="98"/>
      <c r="L32" s="98"/>
    </row>
  </sheetData>
  <sheetProtection/>
  <mergeCells count="14"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  <mergeCell ref="E3:E5"/>
    <mergeCell ref="H3:H5"/>
    <mergeCell ref="I3:I5"/>
    <mergeCell ref="J3:J5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J33" sqref="J33"/>
    </sheetView>
  </sheetViews>
  <sheetFormatPr defaultColWidth="9.140625" defaultRowHeight="15"/>
  <cols>
    <col min="1" max="1" width="48.140625" style="0" customWidth="1"/>
    <col min="9" max="9" width="12.421875" style="0" customWidth="1"/>
    <col min="10" max="10" width="11.7109375" style="0" customWidth="1"/>
    <col min="12" max="12" width="11.421875" style="0" customWidth="1"/>
  </cols>
  <sheetData>
    <row r="1" spans="1:12" ht="15">
      <c r="A1" s="202" t="s">
        <v>127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</row>
    <row r="4" spans="1:15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199"/>
      <c r="L5" s="213"/>
      <c r="N5" s="142" t="s">
        <v>54</v>
      </c>
      <c r="O5" s="137" t="s">
        <v>61</v>
      </c>
    </row>
    <row r="6" spans="1:15" ht="15">
      <c r="A6" s="52" t="s">
        <v>7</v>
      </c>
      <c r="B6" s="16"/>
      <c r="C6" s="26">
        <f aca="true" t="shared" si="0" ref="C6:C12">B6/J6*100</f>
        <v>0</v>
      </c>
      <c r="D6" s="134"/>
      <c r="E6" s="26" t="e">
        <f>B6/D6</f>
        <v>#DIV/0!</v>
      </c>
      <c r="F6" s="27" t="e">
        <f aca="true" t="shared" si="1" ref="F6:F26">E6-H6</f>
        <v>#DIV/0!</v>
      </c>
      <c r="G6" s="28" t="e">
        <f aca="true" t="shared" si="2" ref="G6:G14">E6-I6</f>
        <v>#DIV/0!</v>
      </c>
      <c r="H6" s="143"/>
      <c r="I6" s="144">
        <v>112</v>
      </c>
      <c r="J6" s="188">
        <v>111984</v>
      </c>
      <c r="K6" s="193">
        <f>D6-L6</f>
        <v>-1000</v>
      </c>
      <c r="L6" s="190">
        <v>1000</v>
      </c>
      <c r="M6" s="163"/>
      <c r="N6" s="170">
        <v>920</v>
      </c>
      <c r="O6" s="115">
        <f aca="true" t="shared" si="3" ref="O6:O26">D6-N6</f>
        <v>-920</v>
      </c>
    </row>
    <row r="7" spans="1:15" ht="15">
      <c r="A7" s="52" t="s">
        <v>8</v>
      </c>
      <c r="B7" s="16"/>
      <c r="C7" s="26">
        <f t="shared" si="0"/>
        <v>0</v>
      </c>
      <c r="D7" s="134"/>
      <c r="E7" s="26" t="e">
        <f aca="true" t="shared" si="4" ref="E7:E26">B7/D7</f>
        <v>#DIV/0!</v>
      </c>
      <c r="F7" s="27" t="e">
        <f t="shared" si="1"/>
        <v>#DIV/0!</v>
      </c>
      <c r="G7" s="28" t="e">
        <f t="shared" si="2"/>
        <v>#DIV/0!</v>
      </c>
      <c r="H7" s="143"/>
      <c r="I7" s="144">
        <v>95.5</v>
      </c>
      <c r="J7" s="188">
        <v>109444</v>
      </c>
      <c r="K7" s="193">
        <f aca="true" t="shared" si="5" ref="K7:K22">D7-L7</f>
        <v>-1146</v>
      </c>
      <c r="L7" s="190">
        <v>1146</v>
      </c>
      <c r="M7" s="163"/>
      <c r="N7" s="170">
        <v>1123</v>
      </c>
      <c r="O7" s="115">
        <f t="shared" si="3"/>
        <v>-1123</v>
      </c>
    </row>
    <row r="8" spans="1:15" ht="15">
      <c r="A8" s="52" t="s">
        <v>9</v>
      </c>
      <c r="B8" s="16"/>
      <c r="C8" s="26">
        <f t="shared" si="0"/>
        <v>0</v>
      </c>
      <c r="D8" s="134"/>
      <c r="E8" s="26" t="e">
        <f t="shared" si="4"/>
        <v>#DIV/0!</v>
      </c>
      <c r="F8" s="27" t="e">
        <f t="shared" si="1"/>
        <v>#DIV/0!</v>
      </c>
      <c r="G8" s="28" t="e">
        <f t="shared" si="2"/>
        <v>#DIV/0!</v>
      </c>
      <c r="H8" s="143"/>
      <c r="I8" s="144">
        <v>147.4</v>
      </c>
      <c r="J8" s="188">
        <v>112895</v>
      </c>
      <c r="K8" s="193">
        <f t="shared" si="5"/>
        <v>-766</v>
      </c>
      <c r="L8" s="190">
        <v>766</v>
      </c>
      <c r="M8" s="163"/>
      <c r="N8" s="170">
        <v>778</v>
      </c>
      <c r="O8" s="115">
        <f t="shared" si="3"/>
        <v>-778</v>
      </c>
    </row>
    <row r="9" spans="1:15" ht="15">
      <c r="A9" s="52" t="s">
        <v>10</v>
      </c>
      <c r="B9" s="135" t="s">
        <v>25</v>
      </c>
      <c r="C9" s="26" t="e">
        <f t="shared" si="0"/>
        <v>#VALUE!</v>
      </c>
      <c r="D9" s="134"/>
      <c r="E9" s="26" t="e">
        <f t="shared" si="4"/>
        <v>#VALUE!</v>
      </c>
      <c r="F9" s="27" t="e">
        <f t="shared" si="1"/>
        <v>#VALUE!</v>
      </c>
      <c r="G9" s="28" t="e">
        <f t="shared" si="2"/>
        <v>#VALUE!</v>
      </c>
      <c r="H9" s="145"/>
      <c r="I9" s="144">
        <v>83.5</v>
      </c>
      <c r="J9" s="188">
        <v>89310</v>
      </c>
      <c r="K9" s="193">
        <f t="shared" si="5"/>
        <v>-1070</v>
      </c>
      <c r="L9" s="190">
        <v>1070</v>
      </c>
      <c r="M9" s="163"/>
      <c r="N9" s="170">
        <v>1070</v>
      </c>
      <c r="O9" s="115">
        <f t="shared" si="3"/>
        <v>-1070</v>
      </c>
    </row>
    <row r="10" spans="1:15" ht="15">
      <c r="A10" s="52" t="s">
        <v>11</v>
      </c>
      <c r="B10" s="16"/>
      <c r="C10" s="26">
        <f t="shared" si="0"/>
        <v>0</v>
      </c>
      <c r="D10" s="134"/>
      <c r="E10" s="26" t="e">
        <f t="shared" si="4"/>
        <v>#DIV/0!</v>
      </c>
      <c r="F10" s="27" t="e">
        <f t="shared" si="1"/>
        <v>#DIV/0!</v>
      </c>
      <c r="G10" s="28" t="e">
        <f t="shared" si="2"/>
        <v>#DIV/0!</v>
      </c>
      <c r="H10" s="143"/>
      <c r="I10" s="144">
        <v>107.8</v>
      </c>
      <c r="J10" s="188">
        <v>129312</v>
      </c>
      <c r="K10" s="193">
        <f t="shared" si="5"/>
        <v>-1200</v>
      </c>
      <c r="L10" s="190">
        <v>1200</v>
      </c>
      <c r="M10" s="163"/>
      <c r="N10" s="170">
        <v>1200</v>
      </c>
      <c r="O10" s="115">
        <f t="shared" si="3"/>
        <v>-1200</v>
      </c>
    </row>
    <row r="11" spans="1:15" ht="15">
      <c r="A11" s="52" t="s">
        <v>41</v>
      </c>
      <c r="B11" s="16"/>
      <c r="C11" s="26">
        <f>B11/J11*100</f>
        <v>0</v>
      </c>
      <c r="D11" s="134"/>
      <c r="E11" s="26" t="e">
        <f t="shared" si="4"/>
        <v>#DIV/0!</v>
      </c>
      <c r="F11" s="27" t="e">
        <f t="shared" si="1"/>
        <v>#DIV/0!</v>
      </c>
      <c r="G11" s="28" t="e">
        <f t="shared" si="2"/>
        <v>#DIV/0!</v>
      </c>
      <c r="H11" s="143"/>
      <c r="I11" s="144">
        <v>107.3</v>
      </c>
      <c r="J11" s="188">
        <v>231525</v>
      </c>
      <c r="K11" s="193">
        <f t="shared" si="5"/>
        <v>-2157</v>
      </c>
      <c r="L11" s="190">
        <v>2157</v>
      </c>
      <c r="M11" s="163"/>
      <c r="N11" s="170">
        <v>2154</v>
      </c>
      <c r="O11" s="115">
        <f t="shared" si="3"/>
        <v>-2154</v>
      </c>
    </row>
    <row r="12" spans="1:15" ht="15">
      <c r="A12" s="52" t="s">
        <v>12</v>
      </c>
      <c r="B12" s="16"/>
      <c r="C12" s="26">
        <f t="shared" si="0"/>
        <v>0</v>
      </c>
      <c r="D12" s="134"/>
      <c r="E12" s="26" t="e">
        <f t="shared" si="4"/>
        <v>#DIV/0!</v>
      </c>
      <c r="F12" s="27" t="e">
        <f t="shared" si="1"/>
        <v>#DIV/0!</v>
      </c>
      <c r="G12" s="28" t="e">
        <f t="shared" si="2"/>
        <v>#DIV/0!</v>
      </c>
      <c r="H12" s="143"/>
      <c r="I12" s="144">
        <v>105.1</v>
      </c>
      <c r="J12" s="188">
        <v>44141</v>
      </c>
      <c r="K12" s="193">
        <f t="shared" si="5"/>
        <v>-420</v>
      </c>
      <c r="L12" s="191">
        <v>420</v>
      </c>
      <c r="M12" s="164"/>
      <c r="N12" s="170">
        <v>420</v>
      </c>
      <c r="O12" s="115">
        <f t="shared" si="3"/>
        <v>-420</v>
      </c>
    </row>
    <row r="13" spans="1:15" ht="15">
      <c r="A13" s="52" t="s">
        <v>13</v>
      </c>
      <c r="B13" s="16"/>
      <c r="C13" s="26">
        <f>B13/J13*100</f>
        <v>0</v>
      </c>
      <c r="D13" s="134"/>
      <c r="E13" s="26" t="e">
        <f t="shared" si="4"/>
        <v>#DIV/0!</v>
      </c>
      <c r="F13" s="27" t="e">
        <f t="shared" si="1"/>
        <v>#DIV/0!</v>
      </c>
      <c r="G13" s="28" t="e">
        <f t="shared" si="2"/>
        <v>#DIV/0!</v>
      </c>
      <c r="H13" s="143"/>
      <c r="I13" s="144">
        <v>130.2</v>
      </c>
      <c r="J13" s="188">
        <v>225155</v>
      </c>
      <c r="K13" s="193">
        <f t="shared" si="5"/>
        <v>-1729</v>
      </c>
      <c r="L13" s="190">
        <v>1729</v>
      </c>
      <c r="M13" s="163"/>
      <c r="N13" s="170">
        <v>1750</v>
      </c>
      <c r="O13" s="115">
        <f t="shared" si="3"/>
        <v>-1750</v>
      </c>
    </row>
    <row r="14" spans="1:15" ht="15">
      <c r="A14" s="52" t="s">
        <v>14</v>
      </c>
      <c r="B14" s="16"/>
      <c r="C14" s="26">
        <f aca="true" t="shared" si="6" ref="C14:C26">B14/J14*100</f>
        <v>0</v>
      </c>
      <c r="D14" s="134"/>
      <c r="E14" s="26" t="e">
        <f t="shared" si="4"/>
        <v>#DIV/0!</v>
      </c>
      <c r="F14" s="27" t="e">
        <f t="shared" si="1"/>
        <v>#DIV/0!</v>
      </c>
      <c r="G14" s="28" t="e">
        <f t="shared" si="2"/>
        <v>#DIV/0!</v>
      </c>
      <c r="H14" s="143"/>
      <c r="I14" s="144">
        <v>114.2</v>
      </c>
      <c r="J14" s="188">
        <v>190696</v>
      </c>
      <c r="K14" s="193">
        <f t="shared" si="5"/>
        <v>-1670</v>
      </c>
      <c r="L14" s="190">
        <v>1670</v>
      </c>
      <c r="M14" s="163"/>
      <c r="N14" s="170">
        <v>1700</v>
      </c>
      <c r="O14" s="115">
        <f t="shared" si="3"/>
        <v>-1700</v>
      </c>
    </row>
    <row r="15" spans="1:15" ht="15">
      <c r="A15" s="52" t="s">
        <v>38</v>
      </c>
      <c r="B15" s="16"/>
      <c r="C15" s="26">
        <f t="shared" si="6"/>
        <v>0</v>
      </c>
      <c r="D15" s="134"/>
      <c r="E15" s="26" t="e">
        <f t="shared" si="4"/>
        <v>#DIV/0!</v>
      </c>
      <c r="F15" s="27" t="e">
        <f t="shared" si="1"/>
        <v>#DIV/0!</v>
      </c>
      <c r="G15" s="28" t="e">
        <f>I15-E15</f>
        <v>#DIV/0!</v>
      </c>
      <c r="H15" s="143"/>
      <c r="I15" s="144">
        <v>80.2</v>
      </c>
      <c r="J15" s="188">
        <v>50338</v>
      </c>
      <c r="K15" s="193">
        <f t="shared" si="5"/>
        <v>-628</v>
      </c>
      <c r="L15" s="190">
        <v>628</v>
      </c>
      <c r="M15" s="163"/>
      <c r="N15" s="170">
        <v>689</v>
      </c>
      <c r="O15" s="115">
        <f t="shared" si="3"/>
        <v>-689</v>
      </c>
    </row>
    <row r="16" spans="1:15" ht="15">
      <c r="A16" s="52" t="s">
        <v>15</v>
      </c>
      <c r="B16" s="16"/>
      <c r="C16" s="26">
        <f t="shared" si="6"/>
        <v>0</v>
      </c>
      <c r="D16" s="134"/>
      <c r="E16" s="26" t="e">
        <f t="shared" si="4"/>
        <v>#DIV/0!</v>
      </c>
      <c r="F16" s="27" t="e">
        <f t="shared" si="1"/>
        <v>#DIV/0!</v>
      </c>
      <c r="G16" s="28" t="e">
        <f>E16-I16</f>
        <v>#DIV/0!</v>
      </c>
      <c r="H16" s="143"/>
      <c r="I16" s="144">
        <v>127.1</v>
      </c>
      <c r="J16" s="188">
        <v>100301</v>
      </c>
      <c r="K16" s="193">
        <f t="shared" si="5"/>
        <v>-789</v>
      </c>
      <c r="L16" s="190">
        <v>789</v>
      </c>
      <c r="M16" s="163"/>
      <c r="N16" s="170">
        <v>795</v>
      </c>
      <c r="O16" s="115">
        <f t="shared" si="3"/>
        <v>-795</v>
      </c>
    </row>
    <row r="17" spans="1:15" ht="18" customHeight="1">
      <c r="A17" s="83" t="s">
        <v>45</v>
      </c>
      <c r="B17" s="135"/>
      <c r="C17" s="26">
        <f t="shared" si="6"/>
        <v>0</v>
      </c>
      <c r="D17" s="134"/>
      <c r="E17" s="26" t="e">
        <f t="shared" si="4"/>
        <v>#DIV/0!</v>
      </c>
      <c r="F17" s="27" t="e">
        <f t="shared" si="1"/>
        <v>#DIV/0!</v>
      </c>
      <c r="G17" s="28" t="e">
        <f>E17-I17</f>
        <v>#DIV/0!</v>
      </c>
      <c r="H17" s="143"/>
      <c r="I17" s="144">
        <v>104.4</v>
      </c>
      <c r="J17" s="188">
        <v>51347</v>
      </c>
      <c r="K17" s="193">
        <f t="shared" si="5"/>
        <v>-492</v>
      </c>
      <c r="L17" s="190">
        <v>492</v>
      </c>
      <c r="M17" s="163"/>
      <c r="N17" s="170">
        <v>486</v>
      </c>
      <c r="O17" s="115">
        <f t="shared" si="3"/>
        <v>-486</v>
      </c>
    </row>
    <row r="18" spans="1:15" ht="15">
      <c r="A18" s="54" t="s">
        <v>16</v>
      </c>
      <c r="B18" s="16"/>
      <c r="C18" s="26">
        <f t="shared" si="6"/>
        <v>0</v>
      </c>
      <c r="D18" s="134"/>
      <c r="E18" s="26" t="e">
        <f t="shared" si="4"/>
        <v>#DIV/0!</v>
      </c>
      <c r="F18" s="27" t="e">
        <f t="shared" si="1"/>
        <v>#DIV/0!</v>
      </c>
      <c r="G18" s="28" t="e">
        <f>E18-I18</f>
        <v>#DIV/0!</v>
      </c>
      <c r="H18" s="143"/>
      <c r="I18" s="144">
        <v>110.6</v>
      </c>
      <c r="J18" s="188">
        <v>96213</v>
      </c>
      <c r="K18" s="193">
        <f t="shared" si="5"/>
        <v>-870</v>
      </c>
      <c r="L18" s="190">
        <v>870</v>
      </c>
      <c r="M18" s="163"/>
      <c r="N18" s="170">
        <v>1049</v>
      </c>
      <c r="O18" s="115">
        <f t="shared" si="3"/>
        <v>-1049</v>
      </c>
    </row>
    <row r="19" spans="1:15" ht="15">
      <c r="A19" s="52" t="s">
        <v>43</v>
      </c>
      <c r="B19" s="16"/>
      <c r="C19" s="26">
        <f t="shared" si="6"/>
        <v>0</v>
      </c>
      <c r="D19" s="134"/>
      <c r="E19" s="26" t="e">
        <f t="shared" si="4"/>
        <v>#DIV/0!</v>
      </c>
      <c r="F19" s="27" t="e">
        <f t="shared" si="1"/>
        <v>#DIV/0!</v>
      </c>
      <c r="G19" s="28" t="e">
        <f>I19-E19</f>
        <v>#DIV/0!</v>
      </c>
      <c r="H19" s="147"/>
      <c r="I19" s="144">
        <v>106.5</v>
      </c>
      <c r="J19" s="188">
        <v>163187</v>
      </c>
      <c r="K19" s="193">
        <f t="shared" si="5"/>
        <v>-1532</v>
      </c>
      <c r="L19" s="190">
        <v>1532</v>
      </c>
      <c r="M19" s="163"/>
      <c r="N19" s="170">
        <v>1566</v>
      </c>
      <c r="O19" s="115">
        <f t="shared" si="3"/>
        <v>-1566</v>
      </c>
    </row>
    <row r="20" spans="1:15" ht="15">
      <c r="A20" s="54" t="s">
        <v>84</v>
      </c>
      <c r="B20" s="16"/>
      <c r="C20" s="26">
        <f t="shared" si="6"/>
        <v>0</v>
      </c>
      <c r="D20" s="134"/>
      <c r="E20" s="26" t="e">
        <f t="shared" si="4"/>
        <v>#DIV/0!</v>
      </c>
      <c r="F20" s="27" t="e">
        <f t="shared" si="1"/>
        <v>#DIV/0!</v>
      </c>
      <c r="G20" s="28" t="e">
        <f>I20-E20</f>
        <v>#DIV/0!</v>
      </c>
      <c r="H20" s="143"/>
      <c r="I20" s="144">
        <v>76.4</v>
      </c>
      <c r="J20" s="188">
        <v>54000</v>
      </c>
      <c r="K20" s="193">
        <f t="shared" si="5"/>
        <v>-707</v>
      </c>
      <c r="L20" s="190">
        <v>707</v>
      </c>
      <c r="M20" s="163"/>
      <c r="N20" s="170"/>
      <c r="O20" s="115">
        <f t="shared" si="3"/>
        <v>0</v>
      </c>
    </row>
    <row r="21" spans="1:15" ht="15">
      <c r="A21" s="52" t="s">
        <v>17</v>
      </c>
      <c r="B21" s="135"/>
      <c r="C21" s="26">
        <f t="shared" si="6"/>
        <v>0</v>
      </c>
      <c r="D21" s="134"/>
      <c r="E21" s="26" t="e">
        <f t="shared" si="4"/>
        <v>#DIV/0!</v>
      </c>
      <c r="F21" s="27" t="e">
        <f t="shared" si="1"/>
        <v>#DIV/0!</v>
      </c>
      <c r="G21" s="28" t="e">
        <f aca="true" t="shared" si="7" ref="G21:G26">E21-I21</f>
        <v>#DIV/0!</v>
      </c>
      <c r="H21" s="143"/>
      <c r="I21" s="144">
        <v>89.6</v>
      </c>
      <c r="J21" s="188">
        <v>25080</v>
      </c>
      <c r="K21" s="193">
        <f t="shared" si="5"/>
        <v>-280</v>
      </c>
      <c r="L21" s="190">
        <v>280</v>
      </c>
      <c r="M21" s="163"/>
      <c r="N21" s="170">
        <v>280</v>
      </c>
      <c r="O21" s="115">
        <f t="shared" si="3"/>
        <v>-280</v>
      </c>
    </row>
    <row r="22" spans="1:15" ht="15.75" thickBot="1">
      <c r="A22" s="58" t="s">
        <v>76</v>
      </c>
      <c r="B22" s="132"/>
      <c r="C22" s="29">
        <f t="shared" si="6"/>
        <v>0</v>
      </c>
      <c r="D22" s="133"/>
      <c r="E22" s="29" t="e">
        <f t="shared" si="4"/>
        <v>#DIV/0!</v>
      </c>
      <c r="F22" s="27" t="e">
        <f t="shared" si="1"/>
        <v>#DIV/0!</v>
      </c>
      <c r="G22" s="28" t="e">
        <f t="shared" si="7"/>
        <v>#DIV/0!</v>
      </c>
      <c r="H22" s="148"/>
      <c r="I22" s="149">
        <v>104.8</v>
      </c>
      <c r="J22" s="189">
        <v>22000</v>
      </c>
      <c r="K22" s="193">
        <f t="shared" si="5"/>
        <v>-210</v>
      </c>
      <c r="L22" s="192">
        <v>210</v>
      </c>
      <c r="M22" s="165"/>
      <c r="N22" s="170">
        <v>210</v>
      </c>
      <c r="O22" s="121">
        <f t="shared" si="3"/>
        <v>-210</v>
      </c>
    </row>
    <row r="23" spans="1:15" ht="15.75" thickBot="1">
      <c r="A23" s="99" t="s">
        <v>19</v>
      </c>
      <c r="B23" s="31">
        <f>SUM(B6:B22)</f>
        <v>0</v>
      </c>
      <c r="C23" s="32">
        <f t="shared" si="6"/>
        <v>0</v>
      </c>
      <c r="D23" s="175">
        <f>SUM(D6:D22)</f>
        <v>0</v>
      </c>
      <c r="E23" s="32" t="e">
        <f t="shared" si="4"/>
        <v>#DIV/0!</v>
      </c>
      <c r="F23" s="32" t="e">
        <f t="shared" si="1"/>
        <v>#DIV/0!</v>
      </c>
      <c r="G23" s="33" t="e">
        <f t="shared" si="7"/>
        <v>#DIV/0!</v>
      </c>
      <c r="H23" s="150"/>
      <c r="I23" s="151">
        <v>108.4</v>
      </c>
      <c r="J23" s="152">
        <f>SUM(J6:J22)</f>
        <v>1806928</v>
      </c>
      <c r="K23" s="101">
        <f>D23-L23</f>
        <v>-16666</v>
      </c>
      <c r="L23" s="166">
        <f>SUM(L6:L22)</f>
        <v>16666</v>
      </c>
      <c r="M23" s="163"/>
      <c r="N23" s="172">
        <f>SUM(N6:N22)</f>
        <v>16190</v>
      </c>
      <c r="O23" s="115">
        <f t="shared" si="3"/>
        <v>-16190</v>
      </c>
    </row>
    <row r="24" spans="1:15" ht="15">
      <c r="A24" s="56" t="s">
        <v>26</v>
      </c>
      <c r="B24" s="18"/>
      <c r="C24" s="40">
        <f t="shared" si="6"/>
        <v>0</v>
      </c>
      <c r="D24" s="177"/>
      <c r="E24" s="41" t="e">
        <f t="shared" si="4"/>
        <v>#DIV/0!</v>
      </c>
      <c r="F24" s="41" t="e">
        <f t="shared" si="1"/>
        <v>#DIV/0!</v>
      </c>
      <c r="G24" s="41" t="e">
        <f t="shared" si="7"/>
        <v>#DIV/0!</v>
      </c>
      <c r="H24" s="155"/>
      <c r="I24" s="155">
        <v>89</v>
      </c>
      <c r="J24" s="156">
        <v>51531</v>
      </c>
      <c r="K24" s="79">
        <f>D24-L24</f>
        <v>-579</v>
      </c>
      <c r="L24" s="168">
        <v>579</v>
      </c>
      <c r="M24" s="163"/>
      <c r="N24" s="170">
        <v>579</v>
      </c>
      <c r="O24" s="115">
        <f t="shared" si="3"/>
        <v>-579</v>
      </c>
    </row>
    <row r="25" spans="1:15" ht="19.5" customHeight="1" thickBot="1">
      <c r="A25" s="136" t="s">
        <v>86</v>
      </c>
      <c r="B25" s="23"/>
      <c r="C25" s="29">
        <f t="shared" si="6"/>
        <v>0</v>
      </c>
      <c r="D25" s="178"/>
      <c r="E25" s="42" t="e">
        <f t="shared" si="4"/>
        <v>#DIV/0!</v>
      </c>
      <c r="F25" s="27" t="e">
        <f t="shared" si="1"/>
        <v>#DIV/0!</v>
      </c>
      <c r="G25" s="27" t="e">
        <f t="shared" si="7"/>
        <v>#DIV/0!</v>
      </c>
      <c r="H25" s="157"/>
      <c r="I25" s="157">
        <v>83.5</v>
      </c>
      <c r="J25" s="158">
        <v>30056</v>
      </c>
      <c r="K25" s="82">
        <f>D25-L25</f>
        <v>-360</v>
      </c>
      <c r="L25" s="169">
        <v>360</v>
      </c>
      <c r="M25" s="163"/>
      <c r="N25" s="170">
        <v>366</v>
      </c>
      <c r="O25" s="115">
        <f t="shared" si="3"/>
        <v>-366</v>
      </c>
    </row>
    <row r="26" spans="1:15" ht="15.75" thickBot="1">
      <c r="A26" s="43" t="s">
        <v>20</v>
      </c>
      <c r="B26" s="36">
        <f>SUM(B23:B25)</f>
        <v>0</v>
      </c>
      <c r="C26" s="44">
        <f t="shared" si="6"/>
        <v>0</v>
      </c>
      <c r="D26" s="161">
        <f>SUM(D23:D25)</f>
        <v>0</v>
      </c>
      <c r="E26" s="32" t="e">
        <f t="shared" si="4"/>
        <v>#DIV/0!</v>
      </c>
      <c r="F26" s="44" t="e">
        <f t="shared" si="1"/>
        <v>#DIV/0!</v>
      </c>
      <c r="G26" s="45" t="e">
        <f t="shared" si="7"/>
        <v>#DIV/0!</v>
      </c>
      <c r="H26" s="159"/>
      <c r="I26" s="160">
        <v>107.3</v>
      </c>
      <c r="J26" s="161">
        <f>SUM(J23:J25)</f>
        <v>1888515</v>
      </c>
      <c r="K26" s="35">
        <f>D26-L26</f>
        <v>-17605</v>
      </c>
      <c r="L26" s="161">
        <f>L23+L24+L25</f>
        <v>17605</v>
      </c>
      <c r="M26" s="163"/>
      <c r="N26" s="173">
        <f>SUM(N23:N25)</f>
        <v>17135</v>
      </c>
      <c r="O26" s="115">
        <f t="shared" si="3"/>
        <v>-17135</v>
      </c>
    </row>
    <row r="27" spans="1:12" ht="15">
      <c r="A27" s="46"/>
      <c r="B27" s="47" t="s">
        <v>25</v>
      </c>
      <c r="C27" s="46"/>
      <c r="D27" s="46"/>
      <c r="E27" s="46"/>
      <c r="F27" s="48"/>
      <c r="G27" s="46"/>
      <c r="H27" s="49"/>
      <c r="I27" s="48"/>
      <c r="J27" s="50"/>
      <c r="K27" s="48"/>
      <c r="L27" s="48"/>
    </row>
    <row r="28" spans="1:12" ht="15">
      <c r="A28" s="85" t="s">
        <v>65</v>
      </c>
      <c r="B28" s="46"/>
      <c r="C28" s="46"/>
      <c r="D28" s="20">
        <f>L26</f>
        <v>17605</v>
      </c>
      <c r="E28" s="86"/>
      <c r="F28" s="48"/>
      <c r="G28" s="46"/>
      <c r="H28" s="87"/>
      <c r="I28" s="46">
        <v>2017</v>
      </c>
      <c r="J28" s="48">
        <v>2017</v>
      </c>
      <c r="K28" s="48"/>
      <c r="L28" s="48">
        <v>2017</v>
      </c>
    </row>
    <row r="29" spans="1:12" ht="15">
      <c r="A29" s="88" t="s">
        <v>21</v>
      </c>
      <c r="B29" s="86"/>
      <c r="C29" s="86"/>
      <c r="D29" s="20">
        <f>N26</f>
        <v>17135</v>
      </c>
      <c r="E29" s="46"/>
      <c r="F29" s="89"/>
      <c r="G29" s="86"/>
      <c r="H29" s="87"/>
      <c r="I29" s="90"/>
      <c r="J29" s="90"/>
      <c r="K29" s="90"/>
      <c r="L29" s="90"/>
    </row>
    <row r="30" spans="1:12" ht="15">
      <c r="A30" s="91" t="s">
        <v>22</v>
      </c>
      <c r="B30" s="91"/>
      <c r="C30" s="91"/>
      <c r="D30" s="92"/>
      <c r="E30" s="86"/>
      <c r="F30" s="90"/>
      <c r="G30" s="86"/>
      <c r="H30" s="87"/>
      <c r="I30" s="90"/>
      <c r="J30" s="90"/>
      <c r="K30" s="90"/>
      <c r="L30" s="90"/>
    </row>
    <row r="31" spans="1:12" ht="15">
      <c r="A31" s="4" t="s">
        <v>23</v>
      </c>
      <c r="B31" s="93"/>
      <c r="C31" s="93"/>
      <c r="D31" s="94">
        <f>D26-D28</f>
        <v>-17605</v>
      </c>
      <c r="E31" s="88"/>
      <c r="F31" s="88"/>
      <c r="G31" s="95"/>
      <c r="H31" s="96"/>
      <c r="I31" s="97"/>
      <c r="J31" s="95"/>
      <c r="K31" s="98"/>
      <c r="L31" s="98"/>
    </row>
    <row r="32" spans="1:12" ht="15">
      <c r="A32" s="4" t="s">
        <v>24</v>
      </c>
      <c r="B32" s="93"/>
      <c r="C32" s="93"/>
      <c r="D32" s="94">
        <f>D26-D29</f>
        <v>-17135</v>
      </c>
      <c r="E32" s="86"/>
      <c r="F32" s="98"/>
      <c r="G32" s="86"/>
      <c r="H32" s="87"/>
      <c r="I32" s="98" t="s">
        <v>35</v>
      </c>
      <c r="J32" s="98"/>
      <c r="K32" s="98"/>
      <c r="L32" s="98"/>
    </row>
  </sheetData>
  <sheetProtection/>
  <mergeCells count="14"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  <mergeCell ref="E3:E5"/>
    <mergeCell ref="H3:H5"/>
    <mergeCell ref="I3:I5"/>
    <mergeCell ref="J3:J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2">
      <selection activeCell="E6" sqref="E6:E30"/>
    </sheetView>
  </sheetViews>
  <sheetFormatPr defaultColWidth="9.140625" defaultRowHeight="15"/>
  <cols>
    <col min="1" max="1" width="38.140625" style="0" customWidth="1"/>
    <col min="2" max="2" width="12.140625" style="0" customWidth="1"/>
    <col min="3" max="3" width="10.00390625" style="0" customWidth="1"/>
    <col min="5" max="5" width="9.8515625" style="0" customWidth="1"/>
    <col min="6" max="6" width="10.7109375" style="0" customWidth="1"/>
    <col min="7" max="7" width="11.28125" style="0" customWidth="1"/>
    <col min="8" max="8" width="10.421875" style="0" customWidth="1"/>
    <col min="9" max="9" width="12.57421875" style="0" customWidth="1"/>
    <col min="10" max="10" width="10.7109375" style="0" customWidth="1"/>
    <col min="12" max="12" width="10.28125" style="0" customWidth="1"/>
  </cols>
  <sheetData>
    <row r="1" spans="1:12" ht="15">
      <c r="A1" s="202" t="s">
        <v>52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24" customHeight="1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197" t="s">
        <v>1</v>
      </c>
      <c r="C3" s="201" t="s">
        <v>28</v>
      </c>
      <c r="D3" s="197" t="s">
        <v>2</v>
      </c>
      <c r="E3" s="201" t="s">
        <v>3</v>
      </c>
      <c r="F3" s="24" t="s">
        <v>4</v>
      </c>
      <c r="G3" s="25" t="s">
        <v>5</v>
      </c>
      <c r="H3" s="197" t="s">
        <v>32</v>
      </c>
      <c r="I3" s="201" t="s">
        <v>30</v>
      </c>
      <c r="J3" s="197" t="s">
        <v>29</v>
      </c>
      <c r="K3" s="201" t="s">
        <v>44</v>
      </c>
      <c r="L3" s="197" t="s">
        <v>36</v>
      </c>
    </row>
    <row r="4" spans="1:12" ht="15">
      <c r="A4" s="199"/>
      <c r="B4" s="199"/>
      <c r="C4" s="199"/>
      <c r="D4" s="199"/>
      <c r="E4" s="199"/>
      <c r="F4" s="197" t="s">
        <v>6</v>
      </c>
      <c r="G4" s="197" t="s">
        <v>33</v>
      </c>
      <c r="H4" s="199"/>
      <c r="I4" s="199"/>
      <c r="J4" s="199"/>
      <c r="K4" s="199"/>
      <c r="L4" s="199"/>
    </row>
    <row r="5" spans="1:15" ht="42" customHeight="1" thickBot="1">
      <c r="A5" s="198"/>
      <c r="B5" s="200"/>
      <c r="C5" s="198"/>
      <c r="D5" s="200"/>
      <c r="E5" s="198"/>
      <c r="F5" s="200"/>
      <c r="G5" s="198"/>
      <c r="H5" s="200"/>
      <c r="I5" s="200"/>
      <c r="J5" s="200"/>
      <c r="K5" s="200"/>
      <c r="L5" s="200"/>
      <c r="N5" s="116" t="s">
        <v>54</v>
      </c>
      <c r="O5" s="116" t="s">
        <v>53</v>
      </c>
    </row>
    <row r="6" spans="1:15" ht="15.75" thickBot="1">
      <c r="A6" s="108" t="s">
        <v>7</v>
      </c>
      <c r="B6" s="16">
        <v>116445</v>
      </c>
      <c r="C6" s="26">
        <f aca="true" t="shared" si="0" ref="C6:C30">B6/J6*100</f>
        <v>108.3935286889824</v>
      </c>
      <c r="D6" s="59">
        <v>1000</v>
      </c>
      <c r="E6" s="26">
        <f aca="true" t="shared" si="1" ref="E6:E30">B6/D6</f>
        <v>116.445</v>
      </c>
      <c r="F6" s="27">
        <f aca="true" t="shared" si="2" ref="F6:F30">E6-H6</f>
        <v>0.7449999999999903</v>
      </c>
      <c r="G6" s="28">
        <f aca="true" t="shared" si="3" ref="G6:G16">E6-I6</f>
        <v>9.044999999999987</v>
      </c>
      <c r="H6" s="65">
        <v>115.7</v>
      </c>
      <c r="I6" s="66">
        <v>107.4</v>
      </c>
      <c r="J6" s="59">
        <v>107428</v>
      </c>
      <c r="K6" s="67">
        <f aca="true" t="shared" si="4" ref="K6:K30">D6-L6</f>
        <v>0</v>
      </c>
      <c r="L6" s="68">
        <v>1000</v>
      </c>
      <c r="N6">
        <v>1000</v>
      </c>
      <c r="O6" s="115">
        <f>D6-N6</f>
        <v>0</v>
      </c>
    </row>
    <row r="7" spans="1:15" ht="15.75" thickBot="1">
      <c r="A7" s="108" t="s">
        <v>8</v>
      </c>
      <c r="B7" s="16">
        <v>112281</v>
      </c>
      <c r="C7" s="26">
        <f t="shared" si="0"/>
        <v>104.8111120445826</v>
      </c>
      <c r="D7" s="59">
        <v>1143</v>
      </c>
      <c r="E7" s="26">
        <f t="shared" si="1"/>
        <v>98.23359580052494</v>
      </c>
      <c r="F7" s="27">
        <f t="shared" si="2"/>
        <v>0.6335958005249438</v>
      </c>
      <c r="G7" s="28">
        <f t="shared" si="3"/>
        <v>5.633595800524944</v>
      </c>
      <c r="H7" s="65">
        <v>97.6</v>
      </c>
      <c r="I7" s="66">
        <v>92.6</v>
      </c>
      <c r="J7" s="59">
        <v>107127</v>
      </c>
      <c r="K7" s="67">
        <f t="shared" si="4"/>
        <v>-14</v>
      </c>
      <c r="L7" s="68">
        <v>1157</v>
      </c>
      <c r="N7">
        <v>1143</v>
      </c>
      <c r="O7" s="115">
        <f aca="true" t="shared" si="5" ref="O7:O30">D7-N7</f>
        <v>0</v>
      </c>
    </row>
    <row r="8" spans="1:15" ht="15.75" thickBot="1">
      <c r="A8" s="108" t="s">
        <v>9</v>
      </c>
      <c r="B8" s="16">
        <v>121340</v>
      </c>
      <c r="C8" s="26">
        <f t="shared" si="0"/>
        <v>112.62820810321624</v>
      </c>
      <c r="D8" s="59">
        <v>778</v>
      </c>
      <c r="E8" s="26">
        <f t="shared" si="1"/>
        <v>155.96401028277634</v>
      </c>
      <c r="F8" s="27">
        <f t="shared" si="2"/>
        <v>1.5640102827763371</v>
      </c>
      <c r="G8" s="28">
        <f t="shared" si="3"/>
        <v>17.464010282776343</v>
      </c>
      <c r="H8" s="65">
        <v>154.4</v>
      </c>
      <c r="I8" s="66">
        <v>138.5</v>
      </c>
      <c r="J8" s="59">
        <v>107735</v>
      </c>
      <c r="K8" s="67">
        <f t="shared" si="4"/>
        <v>0</v>
      </c>
      <c r="L8" s="68">
        <v>778</v>
      </c>
      <c r="N8">
        <v>778</v>
      </c>
      <c r="O8" s="115">
        <f t="shared" si="5"/>
        <v>0</v>
      </c>
    </row>
    <row r="9" spans="1:15" ht="15.75" thickBot="1">
      <c r="A9" s="108" t="s">
        <v>10</v>
      </c>
      <c r="B9" s="16">
        <v>100470</v>
      </c>
      <c r="C9" s="26">
        <f t="shared" si="0"/>
        <v>113.78900277478905</v>
      </c>
      <c r="D9" s="59">
        <v>1085</v>
      </c>
      <c r="E9" s="26">
        <f t="shared" si="1"/>
        <v>92.59907834101382</v>
      </c>
      <c r="F9" s="27">
        <f t="shared" si="2"/>
        <v>0.8990783410138192</v>
      </c>
      <c r="G9" s="28">
        <f t="shared" si="3"/>
        <v>10.299078341013825</v>
      </c>
      <c r="H9" s="69">
        <v>91.7</v>
      </c>
      <c r="I9" s="66">
        <v>82.3</v>
      </c>
      <c r="J9" s="59">
        <v>88295</v>
      </c>
      <c r="K9" s="67">
        <f t="shared" si="4"/>
        <v>12</v>
      </c>
      <c r="L9" s="68">
        <v>1073</v>
      </c>
      <c r="N9">
        <v>1085</v>
      </c>
      <c r="O9" s="115">
        <f t="shared" si="5"/>
        <v>0</v>
      </c>
    </row>
    <row r="10" spans="1:15" ht="15.75" thickBot="1">
      <c r="A10" s="113" t="s">
        <v>40</v>
      </c>
      <c r="B10" s="16">
        <v>0</v>
      </c>
      <c r="C10" s="26">
        <f t="shared" si="0"/>
        <v>0</v>
      </c>
      <c r="D10" s="60">
        <v>0</v>
      </c>
      <c r="E10" s="26" t="e">
        <f t="shared" si="1"/>
        <v>#DIV/0!</v>
      </c>
      <c r="F10" s="27" t="e">
        <f t="shared" si="2"/>
        <v>#DIV/0!</v>
      </c>
      <c r="G10" s="28" t="e">
        <f t="shared" si="3"/>
        <v>#DIV/0!</v>
      </c>
      <c r="H10" s="70">
        <v>0</v>
      </c>
      <c r="I10" s="66">
        <v>33.9</v>
      </c>
      <c r="J10" s="59">
        <v>4545</v>
      </c>
      <c r="K10" s="67">
        <f t="shared" si="4"/>
        <v>-134</v>
      </c>
      <c r="L10" s="68">
        <v>134</v>
      </c>
      <c r="N10">
        <v>0</v>
      </c>
      <c r="O10" s="115">
        <f t="shared" si="5"/>
        <v>0</v>
      </c>
    </row>
    <row r="11" spans="1:15" ht="15.75" thickBot="1">
      <c r="A11" s="113" t="s">
        <v>39</v>
      </c>
      <c r="B11" s="16">
        <v>0</v>
      </c>
      <c r="C11" s="26">
        <f t="shared" si="0"/>
        <v>0</v>
      </c>
      <c r="D11" s="59">
        <v>0</v>
      </c>
      <c r="E11" s="26" t="e">
        <f t="shared" si="1"/>
        <v>#DIV/0!</v>
      </c>
      <c r="F11" s="27" t="e">
        <f t="shared" si="2"/>
        <v>#DIV/0!</v>
      </c>
      <c r="G11" s="28" t="e">
        <f t="shared" si="3"/>
        <v>#DIV/0!</v>
      </c>
      <c r="H11" s="71">
        <v>0</v>
      </c>
      <c r="I11" s="66">
        <v>105.4</v>
      </c>
      <c r="J11" s="59">
        <v>152818</v>
      </c>
      <c r="K11" s="67">
        <f t="shared" si="4"/>
        <v>-1450</v>
      </c>
      <c r="L11" s="68">
        <v>1450</v>
      </c>
      <c r="N11">
        <v>0</v>
      </c>
      <c r="O11" s="115">
        <f t="shared" si="5"/>
        <v>0</v>
      </c>
    </row>
    <row r="12" spans="1:15" ht="15.75" thickBot="1">
      <c r="A12" s="108" t="s">
        <v>11</v>
      </c>
      <c r="B12" s="16">
        <v>131131</v>
      </c>
      <c r="C12" s="26">
        <f t="shared" si="0"/>
        <v>94.3918169908294</v>
      </c>
      <c r="D12" s="59">
        <v>1200</v>
      </c>
      <c r="E12" s="26">
        <f t="shared" si="1"/>
        <v>109.27583333333334</v>
      </c>
      <c r="F12" s="27">
        <f t="shared" si="2"/>
        <v>-0.6241666666666674</v>
      </c>
      <c r="G12" s="28">
        <f t="shared" si="3"/>
        <v>-6.524166666666659</v>
      </c>
      <c r="H12" s="65">
        <v>109.9</v>
      </c>
      <c r="I12" s="66">
        <v>115.8</v>
      </c>
      <c r="J12" s="59">
        <v>138922</v>
      </c>
      <c r="K12" s="67">
        <f t="shared" si="4"/>
        <v>0</v>
      </c>
      <c r="L12" s="68">
        <v>1200</v>
      </c>
      <c r="N12">
        <v>1200</v>
      </c>
      <c r="O12" s="115">
        <f t="shared" si="5"/>
        <v>0</v>
      </c>
    </row>
    <row r="13" spans="1:15" ht="15.75" thickBot="1">
      <c r="A13" s="108" t="s">
        <v>41</v>
      </c>
      <c r="B13" s="16">
        <v>234347</v>
      </c>
      <c r="C13" s="26">
        <f t="shared" si="0"/>
        <v>103.81279347922387</v>
      </c>
      <c r="D13" s="59">
        <v>2148</v>
      </c>
      <c r="E13" s="26">
        <f t="shared" si="1"/>
        <v>109.10009310986965</v>
      </c>
      <c r="F13" s="27">
        <f t="shared" si="2"/>
        <v>0.10009310986964692</v>
      </c>
      <c r="G13" s="28">
        <f t="shared" si="3"/>
        <v>-0.29990689013035876</v>
      </c>
      <c r="H13" s="65">
        <v>109</v>
      </c>
      <c r="I13" s="66">
        <v>109.4</v>
      </c>
      <c r="J13" s="59">
        <v>225740</v>
      </c>
      <c r="K13" s="67">
        <f t="shared" si="4"/>
        <v>84</v>
      </c>
      <c r="L13" s="68">
        <v>2064</v>
      </c>
      <c r="N13">
        <v>2148</v>
      </c>
      <c r="O13" s="115">
        <f t="shared" si="5"/>
        <v>0</v>
      </c>
    </row>
    <row r="14" spans="1:15" s="11" customFormat="1" ht="15.75" thickBot="1">
      <c r="A14" s="108" t="s">
        <v>12</v>
      </c>
      <c r="B14" s="16">
        <v>46661</v>
      </c>
      <c r="C14" s="26">
        <f t="shared" si="0"/>
        <v>108.29233197177868</v>
      </c>
      <c r="D14" s="59">
        <v>420</v>
      </c>
      <c r="E14" s="26">
        <f t="shared" si="1"/>
        <v>111.09761904761905</v>
      </c>
      <c r="F14" s="27">
        <f t="shared" si="2"/>
        <v>-0.0023809523809461552</v>
      </c>
      <c r="G14" s="28">
        <f t="shared" si="3"/>
        <v>8.497619047619054</v>
      </c>
      <c r="H14" s="65">
        <v>111.1</v>
      </c>
      <c r="I14" s="66">
        <v>102.6</v>
      </c>
      <c r="J14" s="59">
        <v>43088</v>
      </c>
      <c r="K14" s="72">
        <f t="shared" si="4"/>
        <v>0</v>
      </c>
      <c r="L14" s="59">
        <v>420</v>
      </c>
      <c r="N14" s="11">
        <v>420</v>
      </c>
      <c r="O14" s="115">
        <f t="shared" si="5"/>
        <v>0</v>
      </c>
    </row>
    <row r="15" spans="1:15" ht="15.75" thickBot="1">
      <c r="A15" s="108" t="s">
        <v>13</v>
      </c>
      <c r="B15" s="16">
        <v>214661</v>
      </c>
      <c r="C15" s="26">
        <f t="shared" si="0"/>
        <v>105.37991772294824</v>
      </c>
      <c r="D15" s="59">
        <v>1730</v>
      </c>
      <c r="E15" s="26">
        <f t="shared" si="1"/>
        <v>124.08150289017341</v>
      </c>
      <c r="F15" s="27">
        <f t="shared" si="2"/>
        <v>0.8815028901734081</v>
      </c>
      <c r="G15" s="28">
        <f t="shared" si="3"/>
        <v>5.681502890173405</v>
      </c>
      <c r="H15" s="65">
        <v>123.2</v>
      </c>
      <c r="I15" s="66">
        <v>118.4</v>
      </c>
      <c r="J15" s="59">
        <v>203702</v>
      </c>
      <c r="K15" s="67">
        <f t="shared" si="4"/>
        <v>10</v>
      </c>
      <c r="L15" s="68">
        <v>1720</v>
      </c>
      <c r="N15">
        <v>1730</v>
      </c>
      <c r="O15" s="115">
        <f t="shared" si="5"/>
        <v>0</v>
      </c>
    </row>
    <row r="16" spans="1:15" ht="15.75" thickBot="1">
      <c r="A16" s="108" t="s">
        <v>14</v>
      </c>
      <c r="B16" s="16">
        <v>175840</v>
      </c>
      <c r="C16" s="26">
        <f t="shared" si="0"/>
        <v>102.6557145442551</v>
      </c>
      <c r="D16" s="59">
        <v>1658</v>
      </c>
      <c r="E16" s="26">
        <f t="shared" si="1"/>
        <v>106.05548854041014</v>
      </c>
      <c r="F16" s="27">
        <f t="shared" si="2"/>
        <v>-0.8445114595898673</v>
      </c>
      <c r="G16" s="28">
        <f t="shared" si="3"/>
        <v>-0.3445114595898673</v>
      </c>
      <c r="H16" s="65">
        <v>106.9</v>
      </c>
      <c r="I16" s="66">
        <v>106.4</v>
      </c>
      <c r="J16" s="59">
        <v>171291</v>
      </c>
      <c r="K16" s="67">
        <f t="shared" si="4"/>
        <v>48</v>
      </c>
      <c r="L16" s="68">
        <v>1610</v>
      </c>
      <c r="N16">
        <v>1658</v>
      </c>
      <c r="O16" s="115">
        <f t="shared" si="5"/>
        <v>0</v>
      </c>
    </row>
    <row r="17" spans="1:15" ht="15.75" thickBot="1">
      <c r="A17" s="108" t="s">
        <v>38</v>
      </c>
      <c r="B17" s="16">
        <v>47050</v>
      </c>
      <c r="C17" s="26" t="e">
        <f t="shared" si="0"/>
        <v>#DIV/0!</v>
      </c>
      <c r="D17" s="59">
        <v>628</v>
      </c>
      <c r="E17" s="26">
        <f t="shared" si="1"/>
        <v>74.92038216560509</v>
      </c>
      <c r="F17" s="27">
        <f t="shared" si="2"/>
        <v>3.6203821656050934</v>
      </c>
      <c r="G17" s="28">
        <v>0</v>
      </c>
      <c r="H17" s="65">
        <v>71.3</v>
      </c>
      <c r="I17" s="66">
        <v>0</v>
      </c>
      <c r="J17" s="59">
        <v>0</v>
      </c>
      <c r="K17" s="67">
        <f t="shared" si="4"/>
        <v>628</v>
      </c>
      <c r="L17" s="68">
        <v>0</v>
      </c>
      <c r="N17">
        <v>625</v>
      </c>
      <c r="O17" s="115">
        <f t="shared" si="5"/>
        <v>3</v>
      </c>
    </row>
    <row r="18" spans="1:15" ht="15.75" thickBot="1">
      <c r="A18" s="108" t="s">
        <v>15</v>
      </c>
      <c r="B18" s="16">
        <v>99066</v>
      </c>
      <c r="C18" s="26">
        <f t="shared" si="0"/>
        <v>98.68802486476794</v>
      </c>
      <c r="D18" s="59">
        <v>789</v>
      </c>
      <c r="E18" s="26">
        <f t="shared" si="1"/>
        <v>125.55893536121673</v>
      </c>
      <c r="F18" s="27">
        <f t="shared" si="2"/>
        <v>1.9589353612167315</v>
      </c>
      <c r="G18" s="28">
        <f>E18-I18</f>
        <v>-0.7410646387832713</v>
      </c>
      <c r="H18" s="65">
        <v>123.6</v>
      </c>
      <c r="I18" s="66">
        <v>126.3</v>
      </c>
      <c r="J18" s="59">
        <v>100383</v>
      </c>
      <c r="K18" s="67">
        <f t="shared" si="4"/>
        <v>-6</v>
      </c>
      <c r="L18" s="68">
        <v>795</v>
      </c>
      <c r="N18">
        <v>789</v>
      </c>
      <c r="O18" s="115">
        <f t="shared" si="5"/>
        <v>0</v>
      </c>
    </row>
    <row r="19" spans="1:15" ht="15.75" customHeight="1" thickBot="1">
      <c r="A19" s="83" t="s">
        <v>45</v>
      </c>
      <c r="B19" s="16">
        <v>55421</v>
      </c>
      <c r="C19" s="26">
        <f t="shared" si="0"/>
        <v>93.6719344206879</v>
      </c>
      <c r="D19" s="59">
        <v>488</v>
      </c>
      <c r="E19" s="26">
        <f t="shared" si="1"/>
        <v>113.56762295081967</v>
      </c>
      <c r="F19" s="27">
        <f t="shared" si="2"/>
        <v>-0.03237704918032591</v>
      </c>
      <c r="G19" s="28">
        <f>E19-I19</f>
        <v>-6.232377049180329</v>
      </c>
      <c r="H19" s="65">
        <v>113.6</v>
      </c>
      <c r="I19" s="66">
        <v>119.8</v>
      </c>
      <c r="J19" s="59">
        <v>59165</v>
      </c>
      <c r="K19" s="67">
        <f t="shared" si="4"/>
        <v>-6</v>
      </c>
      <c r="L19" s="68">
        <v>494</v>
      </c>
      <c r="N19">
        <v>488</v>
      </c>
      <c r="O19" s="115">
        <f t="shared" si="5"/>
        <v>0</v>
      </c>
    </row>
    <row r="20" spans="1:15" ht="15.75" thickBot="1">
      <c r="A20" s="111" t="s">
        <v>16</v>
      </c>
      <c r="B20" s="16">
        <v>89173</v>
      </c>
      <c r="C20" s="26">
        <f t="shared" si="0"/>
        <v>105.71032291716061</v>
      </c>
      <c r="D20" s="59">
        <v>874</v>
      </c>
      <c r="E20" s="26">
        <f t="shared" si="1"/>
        <v>102.02860411899313</v>
      </c>
      <c r="F20" s="27">
        <f t="shared" si="2"/>
        <v>4.928604118993135</v>
      </c>
      <c r="G20" s="28">
        <f>E20-I20</f>
        <v>6.128604118993124</v>
      </c>
      <c r="H20" s="65">
        <v>97.1</v>
      </c>
      <c r="I20" s="66">
        <v>95.9</v>
      </c>
      <c r="J20" s="59">
        <v>84356</v>
      </c>
      <c r="K20" s="67">
        <f t="shared" si="4"/>
        <v>-6</v>
      </c>
      <c r="L20" s="68">
        <v>880</v>
      </c>
      <c r="N20">
        <v>874</v>
      </c>
      <c r="O20" s="115">
        <f t="shared" si="5"/>
        <v>0</v>
      </c>
    </row>
    <row r="21" spans="1:15" ht="15.75" thickBot="1">
      <c r="A21" s="108" t="s">
        <v>43</v>
      </c>
      <c r="B21" s="16">
        <v>167341</v>
      </c>
      <c r="C21" s="26" t="e">
        <f t="shared" si="0"/>
        <v>#DIV/0!</v>
      </c>
      <c r="D21" s="59">
        <v>1532</v>
      </c>
      <c r="E21" s="26">
        <f t="shared" si="1"/>
        <v>109.23041775456919</v>
      </c>
      <c r="F21" s="27">
        <f t="shared" si="2"/>
        <v>1.3304177545691829</v>
      </c>
      <c r="G21" s="28">
        <v>0</v>
      </c>
      <c r="H21" s="71">
        <v>107.9</v>
      </c>
      <c r="I21" s="66">
        <v>0</v>
      </c>
      <c r="J21" s="59">
        <v>0</v>
      </c>
      <c r="K21" s="67">
        <f t="shared" si="4"/>
        <v>1532</v>
      </c>
      <c r="L21" s="68">
        <v>0</v>
      </c>
      <c r="N21">
        <v>1532</v>
      </c>
      <c r="O21" s="115">
        <f t="shared" si="5"/>
        <v>0</v>
      </c>
    </row>
    <row r="22" spans="1:15" ht="15.75" thickBot="1">
      <c r="A22" s="111" t="s">
        <v>34</v>
      </c>
      <c r="B22" s="16">
        <v>51600</v>
      </c>
      <c r="C22" s="26">
        <f t="shared" si="0"/>
        <v>103.2</v>
      </c>
      <c r="D22" s="59">
        <v>684</v>
      </c>
      <c r="E22" s="26">
        <f t="shared" si="1"/>
        <v>75.43859649122807</v>
      </c>
      <c r="F22" s="27">
        <f t="shared" si="2"/>
        <v>-2.5614035087719316</v>
      </c>
      <c r="G22" s="28">
        <v>0</v>
      </c>
      <c r="H22" s="65">
        <v>78</v>
      </c>
      <c r="I22" s="66">
        <v>70.6</v>
      </c>
      <c r="J22" s="59">
        <v>50000</v>
      </c>
      <c r="K22" s="67">
        <f t="shared" si="4"/>
        <v>-24</v>
      </c>
      <c r="L22" s="68">
        <v>708</v>
      </c>
      <c r="N22">
        <v>700</v>
      </c>
      <c r="O22" s="115">
        <f t="shared" si="5"/>
        <v>-16</v>
      </c>
    </row>
    <row r="23" spans="1:15" ht="15.75" thickBot="1">
      <c r="A23" s="112" t="s">
        <v>27</v>
      </c>
      <c r="B23" s="16">
        <v>0</v>
      </c>
      <c r="C23" s="26" t="e">
        <f t="shared" si="0"/>
        <v>#DIV/0!</v>
      </c>
      <c r="D23" s="59">
        <v>0</v>
      </c>
      <c r="E23" s="26" t="e">
        <f t="shared" si="1"/>
        <v>#DIV/0!</v>
      </c>
      <c r="F23" s="27" t="e">
        <f t="shared" si="2"/>
        <v>#DIV/0!</v>
      </c>
      <c r="G23" s="28" t="e">
        <f aca="true" t="shared" si="6" ref="G23:G30">E23-I23</f>
        <v>#DIV/0!</v>
      </c>
      <c r="H23" s="65">
        <v>0</v>
      </c>
      <c r="I23" s="66">
        <v>0</v>
      </c>
      <c r="J23" s="59">
        <v>0</v>
      </c>
      <c r="K23" s="67">
        <f t="shared" si="4"/>
        <v>0</v>
      </c>
      <c r="L23" s="68">
        <v>0</v>
      </c>
      <c r="N23">
        <v>0</v>
      </c>
      <c r="O23" s="115">
        <f t="shared" si="5"/>
        <v>0</v>
      </c>
    </row>
    <row r="24" spans="1:15" ht="15.75" thickBot="1">
      <c r="A24" s="108" t="s">
        <v>17</v>
      </c>
      <c r="B24" s="16">
        <v>25100</v>
      </c>
      <c r="C24" s="26">
        <f t="shared" si="0"/>
        <v>94.50301204819277</v>
      </c>
      <c r="D24" s="59">
        <v>280</v>
      </c>
      <c r="E24" s="26">
        <f t="shared" si="1"/>
        <v>89.64285714285714</v>
      </c>
      <c r="F24" s="27">
        <f t="shared" si="2"/>
        <v>1.2428571428571331</v>
      </c>
      <c r="G24" s="28">
        <f t="shared" si="6"/>
        <v>-10.557142857142864</v>
      </c>
      <c r="H24" s="65">
        <v>88.4</v>
      </c>
      <c r="I24" s="66">
        <v>100.2</v>
      </c>
      <c r="J24" s="59">
        <v>26560</v>
      </c>
      <c r="K24" s="67">
        <f t="shared" si="4"/>
        <v>15</v>
      </c>
      <c r="L24" s="68">
        <v>265</v>
      </c>
      <c r="N24">
        <v>280</v>
      </c>
      <c r="O24" s="115">
        <f t="shared" si="5"/>
        <v>0</v>
      </c>
    </row>
    <row r="25" spans="1:15" ht="15.75" thickBot="1">
      <c r="A25" s="109" t="s">
        <v>18</v>
      </c>
      <c r="B25" s="17">
        <v>22000</v>
      </c>
      <c r="C25" s="29">
        <f t="shared" si="0"/>
        <v>101.14942528735634</v>
      </c>
      <c r="D25" s="61">
        <v>210</v>
      </c>
      <c r="E25" s="29">
        <f t="shared" si="1"/>
        <v>104.76190476190476</v>
      </c>
      <c r="F25" s="27">
        <f t="shared" si="2"/>
        <v>-0.03809523809523796</v>
      </c>
      <c r="G25" s="28">
        <f t="shared" si="6"/>
        <v>1.1619047619047649</v>
      </c>
      <c r="H25" s="73">
        <v>104.8</v>
      </c>
      <c r="I25" s="74">
        <v>103.6</v>
      </c>
      <c r="J25" s="61">
        <v>21750</v>
      </c>
      <c r="K25" s="67">
        <f t="shared" si="4"/>
        <v>0</v>
      </c>
      <c r="L25" s="75">
        <v>210</v>
      </c>
      <c r="N25">
        <v>210</v>
      </c>
      <c r="O25" s="115">
        <f t="shared" si="5"/>
        <v>0</v>
      </c>
    </row>
    <row r="26" spans="1:15" ht="15.75" thickBot="1">
      <c r="A26" s="99" t="s">
        <v>19</v>
      </c>
      <c r="B26" s="31">
        <f>SUM(B6:B25)</f>
        <v>1809927</v>
      </c>
      <c r="C26" s="32">
        <f t="shared" si="0"/>
        <v>106.91249656655275</v>
      </c>
      <c r="D26" s="100">
        <f>SUM(D6:D25)</f>
        <v>16647</v>
      </c>
      <c r="E26" s="32">
        <f t="shared" si="1"/>
        <v>108.72391421877816</v>
      </c>
      <c r="F26" s="32">
        <f t="shared" si="2"/>
        <v>0.7239142187781624</v>
      </c>
      <c r="G26" s="33">
        <f t="shared" si="6"/>
        <v>2.623914218778168</v>
      </c>
      <c r="H26" s="104">
        <v>108</v>
      </c>
      <c r="I26" s="102">
        <v>106.1</v>
      </c>
      <c r="J26" s="100">
        <f>SUM(J6:J25)</f>
        <v>1692905</v>
      </c>
      <c r="K26" s="103">
        <f t="shared" si="4"/>
        <v>689</v>
      </c>
      <c r="L26" s="101">
        <f>SUM(L6:L25)</f>
        <v>15958</v>
      </c>
      <c r="N26">
        <f>SUM(N6:N25)</f>
        <v>16660</v>
      </c>
      <c r="O26" s="115">
        <f t="shared" si="5"/>
        <v>-13</v>
      </c>
    </row>
    <row r="27" spans="1:15" ht="15">
      <c r="A27" s="114" t="s">
        <v>31</v>
      </c>
      <c r="B27" s="37">
        <v>0</v>
      </c>
      <c r="C27" s="29">
        <f t="shared" si="0"/>
        <v>0</v>
      </c>
      <c r="D27" s="62">
        <v>0</v>
      </c>
      <c r="E27" s="38" t="e">
        <f t="shared" si="1"/>
        <v>#DIV/0!</v>
      </c>
      <c r="F27" s="39" t="e">
        <f t="shared" si="2"/>
        <v>#DIV/0!</v>
      </c>
      <c r="G27" s="39" t="e">
        <f t="shared" si="6"/>
        <v>#DIV/0!</v>
      </c>
      <c r="H27" s="76">
        <v>0</v>
      </c>
      <c r="I27" s="76">
        <v>89.2</v>
      </c>
      <c r="J27" s="62">
        <v>56315</v>
      </c>
      <c r="K27" s="77">
        <f t="shared" si="4"/>
        <v>-631</v>
      </c>
      <c r="L27" s="77">
        <v>631</v>
      </c>
      <c r="N27">
        <v>0</v>
      </c>
      <c r="O27" s="115">
        <f t="shared" si="5"/>
        <v>0</v>
      </c>
    </row>
    <row r="28" spans="1:15" ht="15">
      <c r="A28" s="56" t="s">
        <v>26</v>
      </c>
      <c r="B28" s="18">
        <v>50952</v>
      </c>
      <c r="C28" s="40">
        <f t="shared" si="0"/>
        <v>105.76879164677308</v>
      </c>
      <c r="D28" s="63">
        <v>579</v>
      </c>
      <c r="E28" s="41">
        <f t="shared" si="1"/>
        <v>88</v>
      </c>
      <c r="F28" s="41">
        <f t="shared" si="2"/>
        <v>0</v>
      </c>
      <c r="G28" s="41">
        <f t="shared" si="6"/>
        <v>4.799999999999997</v>
      </c>
      <c r="H28" s="78">
        <v>88</v>
      </c>
      <c r="I28" s="78">
        <v>83.2</v>
      </c>
      <c r="J28" s="63">
        <v>48173</v>
      </c>
      <c r="K28" s="79">
        <f t="shared" si="4"/>
        <v>0</v>
      </c>
      <c r="L28" s="79">
        <v>579</v>
      </c>
      <c r="N28">
        <v>579</v>
      </c>
      <c r="O28" s="115">
        <f t="shared" si="5"/>
        <v>0</v>
      </c>
    </row>
    <row r="29" spans="1:15" ht="33" customHeight="1" thickBot="1">
      <c r="A29" s="110" t="s">
        <v>49</v>
      </c>
      <c r="B29" s="23">
        <v>26506</v>
      </c>
      <c r="C29" s="29">
        <f t="shared" si="0"/>
        <v>125.92522210081239</v>
      </c>
      <c r="D29" s="64">
        <v>360</v>
      </c>
      <c r="E29" s="42">
        <f t="shared" si="1"/>
        <v>73.62777777777778</v>
      </c>
      <c r="F29" s="27">
        <f t="shared" si="2"/>
        <v>0.9277777777777771</v>
      </c>
      <c r="G29" s="27">
        <f t="shared" si="6"/>
        <v>3.427777777777777</v>
      </c>
      <c r="H29" s="80">
        <v>72.7</v>
      </c>
      <c r="I29" s="80">
        <v>70.2</v>
      </c>
      <c r="J29" s="81">
        <v>21049</v>
      </c>
      <c r="K29" s="82">
        <f t="shared" si="4"/>
        <v>60</v>
      </c>
      <c r="L29" s="82">
        <v>300</v>
      </c>
      <c r="N29">
        <v>362</v>
      </c>
      <c r="O29" s="115">
        <f t="shared" si="5"/>
        <v>-2</v>
      </c>
    </row>
    <row r="30" spans="1:15" ht="15.75" thickBot="1">
      <c r="A30" s="43" t="s">
        <v>20</v>
      </c>
      <c r="B30" s="36">
        <f>SUM(B26:B29)</f>
        <v>1887385</v>
      </c>
      <c r="C30" s="44">
        <f t="shared" si="0"/>
        <v>103.79132246175573</v>
      </c>
      <c r="D30" s="36">
        <f>SUM(D26:D29)</f>
        <v>17586</v>
      </c>
      <c r="E30" s="32">
        <f t="shared" si="1"/>
        <v>107.32315478221312</v>
      </c>
      <c r="F30" s="44">
        <f t="shared" si="2"/>
        <v>0.723154782213129</v>
      </c>
      <c r="G30" s="45">
        <f t="shared" si="6"/>
        <v>3.223154782213129</v>
      </c>
      <c r="H30" s="44">
        <v>106.6</v>
      </c>
      <c r="I30" s="45">
        <v>104.1</v>
      </c>
      <c r="J30" s="36">
        <f>SUM(J26:J29)</f>
        <v>1818442</v>
      </c>
      <c r="K30" s="35">
        <f t="shared" si="4"/>
        <v>118</v>
      </c>
      <c r="L30" s="36">
        <f>L26+L27+L28+L29</f>
        <v>17468</v>
      </c>
      <c r="N30">
        <f>N26+N27+N28+N29</f>
        <v>17601</v>
      </c>
      <c r="O30" s="115">
        <f t="shared" si="5"/>
        <v>-15</v>
      </c>
    </row>
    <row r="31" spans="1:12" ht="15">
      <c r="A31" s="46"/>
      <c r="B31" s="47" t="s">
        <v>25</v>
      </c>
      <c r="C31" s="46"/>
      <c r="D31" s="46"/>
      <c r="E31" s="46"/>
      <c r="F31" s="48"/>
      <c r="G31" s="46"/>
      <c r="H31" s="49"/>
      <c r="I31" s="48"/>
      <c r="J31" s="50"/>
      <c r="K31" s="48"/>
      <c r="L31" s="48"/>
    </row>
    <row r="32" spans="1:12" ht="15">
      <c r="A32" s="85" t="s">
        <v>37</v>
      </c>
      <c r="B32" s="46"/>
      <c r="C32" s="46"/>
      <c r="D32" s="20">
        <f>L30</f>
        <v>17468</v>
      </c>
      <c r="E32" s="86"/>
      <c r="F32" s="48"/>
      <c r="G32" s="46"/>
      <c r="H32" s="87"/>
      <c r="I32" s="46">
        <v>2016</v>
      </c>
      <c r="J32" s="48">
        <v>2016</v>
      </c>
      <c r="K32" s="48"/>
      <c r="L32" s="48">
        <v>2016</v>
      </c>
    </row>
    <row r="33" spans="1:12" ht="15">
      <c r="A33" s="88" t="s">
        <v>21</v>
      </c>
      <c r="B33" s="86"/>
      <c r="C33" s="86"/>
      <c r="D33" s="20">
        <v>17601</v>
      </c>
      <c r="E33" s="46"/>
      <c r="F33" s="89"/>
      <c r="G33" s="86"/>
      <c r="H33" s="87"/>
      <c r="I33" s="90"/>
      <c r="J33" s="90"/>
      <c r="K33" s="90"/>
      <c r="L33" s="90"/>
    </row>
    <row r="34" spans="1:12" ht="15">
      <c r="A34" s="91" t="s">
        <v>22</v>
      </c>
      <c r="B34" s="91"/>
      <c r="C34" s="91"/>
      <c r="D34" s="92"/>
      <c r="E34" s="86"/>
      <c r="F34" s="90"/>
      <c r="G34" s="86"/>
      <c r="H34" s="87"/>
      <c r="I34" s="90"/>
      <c r="J34" s="90"/>
      <c r="K34" s="90"/>
      <c r="L34" s="90"/>
    </row>
    <row r="35" spans="1:12" ht="15">
      <c r="A35" s="4" t="s">
        <v>23</v>
      </c>
      <c r="B35" s="93"/>
      <c r="C35" s="93"/>
      <c r="D35" s="94">
        <f>D30-D32</f>
        <v>118</v>
      </c>
      <c r="E35" s="88"/>
      <c r="F35" s="88"/>
      <c r="G35" s="95"/>
      <c r="H35" s="96"/>
      <c r="I35" s="97"/>
      <c r="J35" s="95"/>
      <c r="K35" s="98"/>
      <c r="L35" s="98"/>
    </row>
    <row r="36" spans="1:12" ht="15">
      <c r="A36" s="4" t="s">
        <v>24</v>
      </c>
      <c r="B36" s="93"/>
      <c r="C36" s="93"/>
      <c r="D36" s="94">
        <f>D30-D33</f>
        <v>-15</v>
      </c>
      <c r="E36" s="86"/>
      <c r="F36" s="98"/>
      <c r="G36" s="86"/>
      <c r="H36" s="87"/>
      <c r="I36" s="98" t="s">
        <v>35</v>
      </c>
      <c r="J36" s="98"/>
      <c r="K36" s="98"/>
      <c r="L36" s="98"/>
    </row>
    <row r="37" spans="1:12" ht="15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</sheetData>
  <sheetProtection/>
  <mergeCells count="13">
    <mergeCell ref="A1:L2"/>
    <mergeCell ref="A3:A5"/>
    <mergeCell ref="B3:B5"/>
    <mergeCell ref="C3:C5"/>
    <mergeCell ref="D3:D5"/>
    <mergeCell ref="E3:E5"/>
    <mergeCell ref="H3:H5"/>
    <mergeCell ref="I3:I5"/>
    <mergeCell ref="J3:J5"/>
    <mergeCell ref="K3:K5"/>
    <mergeCell ref="L3:L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49.00390625" style="0" customWidth="1"/>
    <col min="9" max="9" width="10.8515625" style="0" customWidth="1"/>
    <col min="10" max="10" width="11.421875" style="0" customWidth="1"/>
    <col min="12" max="12" width="10.28125" style="0" customWidth="1"/>
  </cols>
  <sheetData>
    <row r="1" spans="1:12" ht="15">
      <c r="A1" s="202" t="s">
        <v>128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</row>
    <row r="4" spans="1:15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199"/>
      <c r="L5" s="213"/>
      <c r="N5" s="142" t="s">
        <v>54</v>
      </c>
      <c r="O5" s="137" t="s">
        <v>61</v>
      </c>
    </row>
    <row r="6" spans="1:15" ht="15">
      <c r="A6" s="52" t="s">
        <v>7</v>
      </c>
      <c r="B6" s="16"/>
      <c r="C6" s="26">
        <f aca="true" t="shared" si="0" ref="C6:C12">B6/J6*100</f>
        <v>0</v>
      </c>
      <c r="D6" s="134"/>
      <c r="E6" s="26" t="e">
        <f>B6/D6</f>
        <v>#DIV/0!</v>
      </c>
      <c r="F6" s="27" t="e">
        <f aca="true" t="shared" si="1" ref="F6:F26">E6-H6</f>
        <v>#DIV/0!</v>
      </c>
      <c r="G6" s="28" t="e">
        <f aca="true" t="shared" si="2" ref="G6:G14">E6-I6</f>
        <v>#DIV/0!</v>
      </c>
      <c r="H6" s="143"/>
      <c r="I6" s="144">
        <v>112.5</v>
      </c>
      <c r="J6" s="188">
        <v>112523</v>
      </c>
      <c r="K6" s="193">
        <f>D6-L6</f>
        <v>-1000</v>
      </c>
      <c r="L6" s="190">
        <v>1000</v>
      </c>
      <c r="M6" s="163"/>
      <c r="N6" s="170">
        <v>920</v>
      </c>
      <c r="O6" s="115">
        <f aca="true" t="shared" si="3" ref="O6:O26">D6-N6</f>
        <v>-920</v>
      </c>
    </row>
    <row r="7" spans="1:15" ht="15">
      <c r="A7" s="52" t="s">
        <v>8</v>
      </c>
      <c r="B7" s="16"/>
      <c r="C7" s="26">
        <f t="shared" si="0"/>
        <v>0</v>
      </c>
      <c r="D7" s="134"/>
      <c r="E7" s="26" t="e">
        <f aca="true" t="shared" si="4" ref="E7:E26">B7/D7</f>
        <v>#DIV/0!</v>
      </c>
      <c r="F7" s="27" t="e">
        <f t="shared" si="1"/>
        <v>#DIV/0!</v>
      </c>
      <c r="G7" s="28" t="e">
        <f t="shared" si="2"/>
        <v>#DIV/0!</v>
      </c>
      <c r="H7" s="143"/>
      <c r="I7" s="144">
        <v>92.6</v>
      </c>
      <c r="J7" s="188">
        <v>106155</v>
      </c>
      <c r="K7" s="193">
        <f aca="true" t="shared" si="5" ref="K7:K22">D7-L7</f>
        <v>-1146</v>
      </c>
      <c r="L7" s="190">
        <v>1146</v>
      </c>
      <c r="M7" s="163"/>
      <c r="N7" s="170">
        <v>1123</v>
      </c>
      <c r="O7" s="115">
        <f t="shared" si="3"/>
        <v>-1123</v>
      </c>
    </row>
    <row r="8" spans="1:15" ht="15">
      <c r="A8" s="52" t="s">
        <v>9</v>
      </c>
      <c r="B8" s="16"/>
      <c r="C8" s="26">
        <f t="shared" si="0"/>
        <v>0</v>
      </c>
      <c r="D8" s="134"/>
      <c r="E8" s="26" t="e">
        <f t="shared" si="4"/>
        <v>#DIV/0!</v>
      </c>
      <c r="F8" s="27" t="e">
        <f t="shared" si="1"/>
        <v>#DIV/0!</v>
      </c>
      <c r="G8" s="28" t="e">
        <f t="shared" si="2"/>
        <v>#DIV/0!</v>
      </c>
      <c r="H8" s="143"/>
      <c r="I8" s="144">
        <v>147.3</v>
      </c>
      <c r="J8" s="188">
        <v>112824</v>
      </c>
      <c r="K8" s="193">
        <f t="shared" si="5"/>
        <v>-766</v>
      </c>
      <c r="L8" s="190">
        <v>766</v>
      </c>
      <c r="M8" s="163"/>
      <c r="N8" s="170">
        <v>778</v>
      </c>
      <c r="O8" s="115">
        <f t="shared" si="3"/>
        <v>-778</v>
      </c>
    </row>
    <row r="9" spans="1:15" ht="15">
      <c r="A9" s="52" t="s">
        <v>10</v>
      </c>
      <c r="B9" s="135" t="s">
        <v>25</v>
      </c>
      <c r="C9" s="26" t="e">
        <f t="shared" si="0"/>
        <v>#VALUE!</v>
      </c>
      <c r="D9" s="134"/>
      <c r="E9" s="26" t="e">
        <f t="shared" si="4"/>
        <v>#VALUE!</v>
      </c>
      <c r="F9" s="27" t="e">
        <f t="shared" si="1"/>
        <v>#VALUE!</v>
      </c>
      <c r="G9" s="28" t="e">
        <f t="shared" si="2"/>
        <v>#VALUE!</v>
      </c>
      <c r="H9" s="145"/>
      <c r="I9" s="144">
        <v>83.4</v>
      </c>
      <c r="J9" s="188">
        <v>89196</v>
      </c>
      <c r="K9" s="193">
        <f t="shared" si="5"/>
        <v>-1070</v>
      </c>
      <c r="L9" s="190">
        <v>1070</v>
      </c>
      <c r="M9" s="163"/>
      <c r="N9" s="170">
        <v>1070</v>
      </c>
      <c r="O9" s="115">
        <f t="shared" si="3"/>
        <v>-1070</v>
      </c>
    </row>
    <row r="10" spans="1:15" ht="15">
      <c r="A10" s="52" t="s">
        <v>11</v>
      </c>
      <c r="B10" s="16"/>
      <c r="C10" s="26">
        <f t="shared" si="0"/>
        <v>0</v>
      </c>
      <c r="D10" s="134"/>
      <c r="E10" s="26" t="e">
        <f t="shared" si="4"/>
        <v>#DIV/0!</v>
      </c>
      <c r="F10" s="27" t="e">
        <f t="shared" si="1"/>
        <v>#DIV/0!</v>
      </c>
      <c r="G10" s="28" t="e">
        <f t="shared" si="2"/>
        <v>#DIV/0!</v>
      </c>
      <c r="H10" s="143"/>
      <c r="I10" s="144">
        <v>105.2</v>
      </c>
      <c r="J10" s="188">
        <v>126281</v>
      </c>
      <c r="K10" s="193">
        <f t="shared" si="5"/>
        <v>-1200</v>
      </c>
      <c r="L10" s="190">
        <v>1200</v>
      </c>
      <c r="M10" s="163"/>
      <c r="N10" s="170">
        <v>1200</v>
      </c>
      <c r="O10" s="115">
        <f t="shared" si="3"/>
        <v>-1200</v>
      </c>
    </row>
    <row r="11" spans="1:15" ht="15">
      <c r="A11" s="52" t="s">
        <v>41</v>
      </c>
      <c r="B11" s="16"/>
      <c r="C11" s="26">
        <f>B11/J11*100</f>
        <v>0</v>
      </c>
      <c r="D11" s="134"/>
      <c r="E11" s="26" t="e">
        <f t="shared" si="4"/>
        <v>#DIV/0!</v>
      </c>
      <c r="F11" s="27" t="e">
        <f t="shared" si="1"/>
        <v>#DIV/0!</v>
      </c>
      <c r="G11" s="28" t="e">
        <f t="shared" si="2"/>
        <v>#DIV/0!</v>
      </c>
      <c r="H11" s="143"/>
      <c r="I11" s="144">
        <v>106.7</v>
      </c>
      <c r="J11" s="188">
        <v>230055</v>
      </c>
      <c r="K11" s="193">
        <f t="shared" si="5"/>
        <v>-2157</v>
      </c>
      <c r="L11" s="190">
        <v>2157</v>
      </c>
      <c r="M11" s="163"/>
      <c r="N11" s="170">
        <v>2154</v>
      </c>
      <c r="O11" s="115">
        <f t="shared" si="3"/>
        <v>-2154</v>
      </c>
    </row>
    <row r="12" spans="1:15" ht="15">
      <c r="A12" s="52" t="s">
        <v>12</v>
      </c>
      <c r="B12" s="16"/>
      <c r="C12" s="26">
        <f t="shared" si="0"/>
        <v>0</v>
      </c>
      <c r="D12" s="134"/>
      <c r="E12" s="26" t="e">
        <f t="shared" si="4"/>
        <v>#DIV/0!</v>
      </c>
      <c r="F12" s="27" t="e">
        <f t="shared" si="1"/>
        <v>#DIV/0!</v>
      </c>
      <c r="G12" s="28" t="e">
        <f t="shared" si="2"/>
        <v>#DIV/0!</v>
      </c>
      <c r="H12" s="143"/>
      <c r="I12" s="144">
        <v>106.2</v>
      </c>
      <c r="J12" s="188">
        <v>44586</v>
      </c>
      <c r="K12" s="193">
        <f t="shared" si="5"/>
        <v>-420</v>
      </c>
      <c r="L12" s="191">
        <v>420</v>
      </c>
      <c r="M12" s="164"/>
      <c r="N12" s="170">
        <v>420</v>
      </c>
      <c r="O12" s="115">
        <f t="shared" si="3"/>
        <v>-420</v>
      </c>
    </row>
    <row r="13" spans="1:15" ht="15">
      <c r="A13" s="52" t="s">
        <v>13</v>
      </c>
      <c r="B13" s="16"/>
      <c r="C13" s="26">
        <f>B13/J13*100</f>
        <v>0</v>
      </c>
      <c r="D13" s="134"/>
      <c r="E13" s="26" t="e">
        <f t="shared" si="4"/>
        <v>#DIV/0!</v>
      </c>
      <c r="F13" s="27" t="e">
        <f t="shared" si="1"/>
        <v>#DIV/0!</v>
      </c>
      <c r="G13" s="28" t="e">
        <f t="shared" si="2"/>
        <v>#DIV/0!</v>
      </c>
      <c r="H13" s="143"/>
      <c r="I13" s="144">
        <v>130.4</v>
      </c>
      <c r="J13" s="188">
        <v>225402</v>
      </c>
      <c r="K13" s="193">
        <f t="shared" si="5"/>
        <v>-1729</v>
      </c>
      <c r="L13" s="190">
        <v>1729</v>
      </c>
      <c r="M13" s="163"/>
      <c r="N13" s="170">
        <v>1750</v>
      </c>
      <c r="O13" s="115">
        <f t="shared" si="3"/>
        <v>-1750</v>
      </c>
    </row>
    <row r="14" spans="1:15" ht="15">
      <c r="A14" s="52" t="s">
        <v>14</v>
      </c>
      <c r="B14" s="16"/>
      <c r="C14" s="26">
        <f aca="true" t="shared" si="6" ref="C14:C26">B14/J14*100</f>
        <v>0</v>
      </c>
      <c r="D14" s="134"/>
      <c r="E14" s="26" t="e">
        <f t="shared" si="4"/>
        <v>#DIV/0!</v>
      </c>
      <c r="F14" s="27" t="e">
        <f t="shared" si="1"/>
        <v>#DIV/0!</v>
      </c>
      <c r="G14" s="28" t="e">
        <f t="shared" si="2"/>
        <v>#DIV/0!</v>
      </c>
      <c r="H14" s="143"/>
      <c r="I14" s="144">
        <v>113.4</v>
      </c>
      <c r="J14" s="188">
        <v>189407</v>
      </c>
      <c r="K14" s="193">
        <f t="shared" si="5"/>
        <v>-1670</v>
      </c>
      <c r="L14" s="190">
        <v>1670</v>
      </c>
      <c r="M14" s="163"/>
      <c r="N14" s="170">
        <v>1700</v>
      </c>
      <c r="O14" s="115">
        <f t="shared" si="3"/>
        <v>-1700</v>
      </c>
    </row>
    <row r="15" spans="1:15" ht="15">
      <c r="A15" s="52" t="s">
        <v>38</v>
      </c>
      <c r="B15" s="16"/>
      <c r="C15" s="26">
        <f t="shared" si="6"/>
        <v>0</v>
      </c>
      <c r="D15" s="134"/>
      <c r="E15" s="26" t="e">
        <f t="shared" si="4"/>
        <v>#DIV/0!</v>
      </c>
      <c r="F15" s="27" t="e">
        <f t="shared" si="1"/>
        <v>#DIV/0!</v>
      </c>
      <c r="G15" s="28" t="e">
        <f>I15-E15</f>
        <v>#DIV/0!</v>
      </c>
      <c r="H15" s="143"/>
      <c r="I15" s="144">
        <v>82.2</v>
      </c>
      <c r="J15" s="188">
        <v>52138</v>
      </c>
      <c r="K15" s="193">
        <f t="shared" si="5"/>
        <v>-634</v>
      </c>
      <c r="L15" s="190">
        <v>634</v>
      </c>
      <c r="M15" s="163"/>
      <c r="N15" s="170">
        <v>689</v>
      </c>
      <c r="O15" s="115">
        <f t="shared" si="3"/>
        <v>-689</v>
      </c>
    </row>
    <row r="16" spans="1:15" ht="15">
      <c r="A16" s="52" t="s">
        <v>15</v>
      </c>
      <c r="B16" s="16"/>
      <c r="C16" s="26">
        <f t="shared" si="6"/>
        <v>0</v>
      </c>
      <c r="D16" s="134"/>
      <c r="E16" s="26" t="e">
        <f t="shared" si="4"/>
        <v>#DIV/0!</v>
      </c>
      <c r="F16" s="27" t="e">
        <f t="shared" si="1"/>
        <v>#DIV/0!</v>
      </c>
      <c r="G16" s="28" t="e">
        <f>E16-I16</f>
        <v>#DIV/0!</v>
      </c>
      <c r="H16" s="143"/>
      <c r="I16" s="144">
        <v>127.2</v>
      </c>
      <c r="J16" s="188">
        <v>100361</v>
      </c>
      <c r="K16" s="193">
        <f t="shared" si="5"/>
        <v>-789</v>
      </c>
      <c r="L16" s="190">
        <v>789</v>
      </c>
      <c r="M16" s="163"/>
      <c r="N16" s="170">
        <v>795</v>
      </c>
      <c r="O16" s="115">
        <f t="shared" si="3"/>
        <v>-795</v>
      </c>
    </row>
    <row r="17" spans="1:15" ht="14.25" customHeight="1">
      <c r="A17" s="83" t="s">
        <v>45</v>
      </c>
      <c r="B17" s="135"/>
      <c r="C17" s="26">
        <f t="shared" si="6"/>
        <v>0</v>
      </c>
      <c r="D17" s="134"/>
      <c r="E17" s="26" t="e">
        <f t="shared" si="4"/>
        <v>#DIV/0!</v>
      </c>
      <c r="F17" s="27" t="e">
        <f t="shared" si="1"/>
        <v>#DIV/0!</v>
      </c>
      <c r="G17" s="28" t="e">
        <f>E17-I17</f>
        <v>#DIV/0!</v>
      </c>
      <c r="H17" s="143"/>
      <c r="I17" s="144">
        <v>103.2</v>
      </c>
      <c r="J17" s="188">
        <v>50778</v>
      </c>
      <c r="K17" s="193">
        <f t="shared" si="5"/>
        <v>-492</v>
      </c>
      <c r="L17" s="190">
        <v>492</v>
      </c>
      <c r="M17" s="163"/>
      <c r="N17" s="170">
        <v>486</v>
      </c>
      <c r="O17" s="115">
        <f t="shared" si="3"/>
        <v>-486</v>
      </c>
    </row>
    <row r="18" spans="1:15" ht="15">
      <c r="A18" s="54" t="s">
        <v>16</v>
      </c>
      <c r="B18" s="16"/>
      <c r="C18" s="26">
        <f t="shared" si="6"/>
        <v>0</v>
      </c>
      <c r="D18" s="134"/>
      <c r="E18" s="26" t="e">
        <f t="shared" si="4"/>
        <v>#DIV/0!</v>
      </c>
      <c r="F18" s="27" t="e">
        <f t="shared" si="1"/>
        <v>#DIV/0!</v>
      </c>
      <c r="G18" s="28" t="e">
        <f>E18-I18</f>
        <v>#DIV/0!</v>
      </c>
      <c r="H18" s="143"/>
      <c r="I18" s="144">
        <v>110.2</v>
      </c>
      <c r="J18" s="188">
        <v>95907</v>
      </c>
      <c r="K18" s="193">
        <f t="shared" si="5"/>
        <v>-870</v>
      </c>
      <c r="L18" s="190">
        <v>870</v>
      </c>
      <c r="M18" s="163"/>
      <c r="N18" s="170">
        <v>1049</v>
      </c>
      <c r="O18" s="115">
        <f t="shared" si="3"/>
        <v>-1049</v>
      </c>
    </row>
    <row r="19" spans="1:15" ht="15">
      <c r="A19" s="52" t="s">
        <v>43</v>
      </c>
      <c r="B19" s="16"/>
      <c r="C19" s="26">
        <f t="shared" si="6"/>
        <v>0</v>
      </c>
      <c r="D19" s="134"/>
      <c r="E19" s="26" t="e">
        <f t="shared" si="4"/>
        <v>#DIV/0!</v>
      </c>
      <c r="F19" s="27" t="e">
        <f t="shared" si="1"/>
        <v>#DIV/0!</v>
      </c>
      <c r="G19" s="28" t="e">
        <f>I19-E19</f>
        <v>#DIV/0!</v>
      </c>
      <c r="H19" s="147"/>
      <c r="I19" s="144">
        <v>104.2</v>
      </c>
      <c r="J19" s="188">
        <v>159585</v>
      </c>
      <c r="K19" s="193">
        <f t="shared" si="5"/>
        <v>-1532</v>
      </c>
      <c r="L19" s="190">
        <v>1532</v>
      </c>
      <c r="M19" s="163"/>
      <c r="N19" s="170">
        <v>1566</v>
      </c>
      <c r="O19" s="115">
        <f t="shared" si="3"/>
        <v>-1566</v>
      </c>
    </row>
    <row r="20" spans="1:15" ht="15">
      <c r="A20" s="54" t="s">
        <v>84</v>
      </c>
      <c r="B20" s="16"/>
      <c r="C20" s="26">
        <f t="shared" si="6"/>
        <v>0</v>
      </c>
      <c r="D20" s="134"/>
      <c r="E20" s="26" t="e">
        <f t="shared" si="4"/>
        <v>#DIV/0!</v>
      </c>
      <c r="F20" s="27" t="e">
        <f t="shared" si="1"/>
        <v>#DIV/0!</v>
      </c>
      <c r="G20" s="28" t="e">
        <f>I20-E20</f>
        <v>#DIV/0!</v>
      </c>
      <c r="H20" s="143"/>
      <c r="I20" s="144">
        <v>76.4</v>
      </c>
      <c r="J20" s="188">
        <v>54000</v>
      </c>
      <c r="K20" s="193">
        <f t="shared" si="5"/>
        <v>-707</v>
      </c>
      <c r="L20" s="190">
        <v>707</v>
      </c>
      <c r="M20" s="163"/>
      <c r="N20" s="170"/>
      <c r="O20" s="115">
        <f t="shared" si="3"/>
        <v>0</v>
      </c>
    </row>
    <row r="21" spans="1:15" ht="15">
      <c r="A21" s="52" t="s">
        <v>17</v>
      </c>
      <c r="B21" s="135"/>
      <c r="C21" s="26">
        <f t="shared" si="6"/>
        <v>0</v>
      </c>
      <c r="D21" s="134"/>
      <c r="E21" s="26" t="e">
        <f t="shared" si="4"/>
        <v>#DIV/0!</v>
      </c>
      <c r="F21" s="27" t="e">
        <f t="shared" si="1"/>
        <v>#DIV/0!</v>
      </c>
      <c r="G21" s="28" t="e">
        <f aca="true" t="shared" si="7" ref="G21:G26">E21-I21</f>
        <v>#DIV/0!</v>
      </c>
      <c r="H21" s="143"/>
      <c r="I21" s="144">
        <v>87.8</v>
      </c>
      <c r="J21" s="188">
        <v>24580</v>
      </c>
      <c r="K21" s="193">
        <f t="shared" si="5"/>
        <v>-280</v>
      </c>
      <c r="L21" s="190">
        <v>280</v>
      </c>
      <c r="M21" s="163"/>
      <c r="N21" s="170">
        <v>280</v>
      </c>
      <c r="O21" s="115">
        <f t="shared" si="3"/>
        <v>-280</v>
      </c>
    </row>
    <row r="22" spans="1:15" ht="15.75" thickBot="1">
      <c r="A22" s="58" t="s">
        <v>76</v>
      </c>
      <c r="B22" s="132"/>
      <c r="C22" s="29">
        <f t="shared" si="6"/>
        <v>0</v>
      </c>
      <c r="D22" s="133"/>
      <c r="E22" s="29" t="e">
        <f t="shared" si="4"/>
        <v>#DIV/0!</v>
      </c>
      <c r="F22" s="27" t="e">
        <f t="shared" si="1"/>
        <v>#DIV/0!</v>
      </c>
      <c r="G22" s="28" t="e">
        <f t="shared" si="7"/>
        <v>#DIV/0!</v>
      </c>
      <c r="H22" s="148"/>
      <c r="I22" s="149">
        <v>104.8</v>
      </c>
      <c r="J22" s="189">
        <v>22000</v>
      </c>
      <c r="K22" s="193">
        <f t="shared" si="5"/>
        <v>-210</v>
      </c>
      <c r="L22" s="192">
        <v>210</v>
      </c>
      <c r="M22" s="165"/>
      <c r="N22" s="170">
        <v>210</v>
      </c>
      <c r="O22" s="121">
        <f t="shared" si="3"/>
        <v>-210</v>
      </c>
    </row>
    <row r="23" spans="1:15" ht="15.75" thickBot="1">
      <c r="A23" s="99" t="s">
        <v>19</v>
      </c>
      <c r="B23" s="31">
        <f>SUM(B6:B22)</f>
        <v>0</v>
      </c>
      <c r="C23" s="32">
        <f t="shared" si="6"/>
        <v>0</v>
      </c>
      <c r="D23" s="175">
        <f>SUM(D6:D22)</f>
        <v>0</v>
      </c>
      <c r="E23" s="32" t="e">
        <f t="shared" si="4"/>
        <v>#DIV/0!</v>
      </c>
      <c r="F23" s="32" t="e">
        <f t="shared" si="1"/>
        <v>#DIV/0!</v>
      </c>
      <c r="G23" s="33" t="e">
        <f t="shared" si="7"/>
        <v>#DIV/0!</v>
      </c>
      <c r="H23" s="150"/>
      <c r="I23" s="151">
        <v>107.7</v>
      </c>
      <c r="J23" s="152">
        <f>SUM(J6:J22)</f>
        <v>1795778</v>
      </c>
      <c r="K23" s="101">
        <f>D23-L23</f>
        <v>-16672</v>
      </c>
      <c r="L23" s="166">
        <f>SUM(L6:L22)</f>
        <v>16672</v>
      </c>
      <c r="M23" s="163"/>
      <c r="N23" s="172">
        <f>SUM(N6:N22)</f>
        <v>16190</v>
      </c>
      <c r="O23" s="115">
        <f t="shared" si="3"/>
        <v>-16190</v>
      </c>
    </row>
    <row r="24" spans="1:15" ht="15">
      <c r="A24" s="56" t="s">
        <v>26</v>
      </c>
      <c r="B24" s="18"/>
      <c r="C24" s="40">
        <f t="shared" si="6"/>
        <v>0</v>
      </c>
      <c r="D24" s="177"/>
      <c r="E24" s="41" t="e">
        <f t="shared" si="4"/>
        <v>#DIV/0!</v>
      </c>
      <c r="F24" s="41" t="e">
        <f t="shared" si="1"/>
        <v>#DIV/0!</v>
      </c>
      <c r="G24" s="41" t="e">
        <f t="shared" si="7"/>
        <v>#DIV/0!</v>
      </c>
      <c r="H24" s="155"/>
      <c r="I24" s="155">
        <v>89</v>
      </c>
      <c r="J24" s="156">
        <v>51531</v>
      </c>
      <c r="K24" s="79">
        <f>D24-L24</f>
        <v>-579</v>
      </c>
      <c r="L24" s="168">
        <v>579</v>
      </c>
      <c r="M24" s="163"/>
      <c r="N24" s="170">
        <v>579</v>
      </c>
      <c r="O24" s="115">
        <f t="shared" si="3"/>
        <v>-579</v>
      </c>
    </row>
    <row r="25" spans="1:15" ht="17.25" customHeight="1" thickBot="1">
      <c r="A25" s="136" t="s">
        <v>86</v>
      </c>
      <c r="B25" s="23"/>
      <c r="C25" s="29">
        <f t="shared" si="6"/>
        <v>0</v>
      </c>
      <c r="D25" s="178"/>
      <c r="E25" s="42" t="e">
        <f t="shared" si="4"/>
        <v>#DIV/0!</v>
      </c>
      <c r="F25" s="27" t="e">
        <f t="shared" si="1"/>
        <v>#DIV/0!</v>
      </c>
      <c r="G25" s="27" t="e">
        <f t="shared" si="7"/>
        <v>#DIV/0!</v>
      </c>
      <c r="H25" s="157"/>
      <c r="I25" s="157">
        <v>81.6</v>
      </c>
      <c r="J25" s="158">
        <v>29378</v>
      </c>
      <c r="K25" s="82">
        <f>D25-L25</f>
        <v>-360</v>
      </c>
      <c r="L25" s="169">
        <v>360</v>
      </c>
      <c r="M25" s="163"/>
      <c r="N25" s="170">
        <v>366</v>
      </c>
      <c r="O25" s="115">
        <f t="shared" si="3"/>
        <v>-366</v>
      </c>
    </row>
    <row r="26" spans="1:15" ht="15.75" thickBot="1">
      <c r="A26" s="43" t="s">
        <v>20</v>
      </c>
      <c r="B26" s="36">
        <f>SUM(B23:B25)</f>
        <v>0</v>
      </c>
      <c r="C26" s="44">
        <f t="shared" si="6"/>
        <v>0</v>
      </c>
      <c r="D26" s="161">
        <f>SUM(D23:D25)</f>
        <v>0</v>
      </c>
      <c r="E26" s="32" t="e">
        <f t="shared" si="4"/>
        <v>#DIV/0!</v>
      </c>
      <c r="F26" s="44" t="e">
        <f t="shared" si="1"/>
        <v>#DIV/0!</v>
      </c>
      <c r="G26" s="45" t="e">
        <f t="shared" si="7"/>
        <v>#DIV/0!</v>
      </c>
      <c r="H26" s="159"/>
      <c r="I26" s="160">
        <v>106.6</v>
      </c>
      <c r="J26" s="161">
        <f>SUM(J23:J25)</f>
        <v>1876687</v>
      </c>
      <c r="K26" s="35">
        <f>D26-L26</f>
        <v>-17611</v>
      </c>
      <c r="L26" s="161">
        <f>L23+L24+L25</f>
        <v>17611</v>
      </c>
      <c r="M26" s="163"/>
      <c r="N26" s="173">
        <f>SUM(N23:N25)</f>
        <v>17135</v>
      </c>
      <c r="O26" s="115">
        <f t="shared" si="3"/>
        <v>-17135</v>
      </c>
    </row>
    <row r="27" spans="1:12" ht="15">
      <c r="A27" s="46"/>
      <c r="B27" s="47" t="s">
        <v>25</v>
      </c>
      <c r="C27" s="46"/>
      <c r="D27" s="46"/>
      <c r="E27" s="46"/>
      <c r="F27" s="48"/>
      <c r="G27" s="46"/>
      <c r="H27" s="49"/>
      <c r="I27" s="48"/>
      <c r="J27" s="50"/>
      <c r="K27" s="48"/>
      <c r="L27" s="48"/>
    </row>
    <row r="28" spans="1:12" ht="15">
      <c r="A28" s="85" t="s">
        <v>65</v>
      </c>
      <c r="B28" s="46"/>
      <c r="C28" s="46"/>
      <c r="D28" s="20">
        <f>L26</f>
        <v>17611</v>
      </c>
      <c r="E28" s="86"/>
      <c r="F28" s="48"/>
      <c r="G28" s="46"/>
      <c r="H28" s="87"/>
      <c r="I28" s="46">
        <v>2017</v>
      </c>
      <c r="J28" s="48">
        <v>2017</v>
      </c>
      <c r="K28" s="48"/>
      <c r="L28" s="48">
        <v>2017</v>
      </c>
    </row>
    <row r="29" spans="1:12" ht="15">
      <c r="A29" s="88" t="s">
        <v>21</v>
      </c>
      <c r="B29" s="86"/>
      <c r="C29" s="86"/>
      <c r="D29" s="20">
        <f>N26</f>
        <v>17135</v>
      </c>
      <c r="E29" s="46"/>
      <c r="F29" s="89"/>
      <c r="G29" s="86"/>
      <c r="H29" s="87"/>
      <c r="I29" s="90"/>
      <c r="J29" s="90"/>
      <c r="K29" s="90"/>
      <c r="L29" s="90"/>
    </row>
    <row r="30" spans="1:12" ht="15">
      <c r="A30" s="91" t="s">
        <v>22</v>
      </c>
      <c r="B30" s="91"/>
      <c r="C30" s="91"/>
      <c r="D30" s="92"/>
      <c r="E30" s="86"/>
      <c r="F30" s="90"/>
      <c r="G30" s="86"/>
      <c r="H30" s="87"/>
      <c r="I30" s="90"/>
      <c r="J30" s="90"/>
      <c r="K30" s="90"/>
      <c r="L30" s="90"/>
    </row>
    <row r="31" spans="1:12" ht="15">
      <c r="A31" s="4" t="s">
        <v>23</v>
      </c>
      <c r="B31" s="93"/>
      <c r="C31" s="93"/>
      <c r="D31" s="94">
        <f>D26-D28</f>
        <v>-17611</v>
      </c>
      <c r="E31" s="88"/>
      <c r="F31" s="88"/>
      <c r="G31" s="95"/>
      <c r="H31" s="96"/>
      <c r="I31" s="97"/>
      <c r="J31" s="95"/>
      <c r="K31" s="98"/>
      <c r="L31" s="98"/>
    </row>
    <row r="32" spans="1:12" ht="15">
      <c r="A32" s="4" t="s">
        <v>24</v>
      </c>
      <c r="B32" s="93"/>
      <c r="C32" s="93"/>
      <c r="D32" s="94">
        <f>D26-D29</f>
        <v>-17135</v>
      </c>
      <c r="E32" s="86"/>
      <c r="F32" s="98"/>
      <c r="G32" s="86"/>
      <c r="H32" s="87"/>
      <c r="I32" s="98" t="s">
        <v>35</v>
      </c>
      <c r="J32" s="98"/>
      <c r="K32" s="98"/>
      <c r="L32" s="98"/>
    </row>
  </sheetData>
  <sheetProtection/>
  <mergeCells count="14"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  <mergeCell ref="E3:E5"/>
    <mergeCell ref="H3:H5"/>
    <mergeCell ref="I3:I5"/>
    <mergeCell ref="J3:J5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D3" sqref="D3:D5"/>
    </sheetView>
  </sheetViews>
  <sheetFormatPr defaultColWidth="9.140625" defaultRowHeight="15"/>
  <cols>
    <col min="1" max="1" width="49.421875" style="0" customWidth="1"/>
  </cols>
  <sheetData>
    <row r="1" spans="1:12" ht="15">
      <c r="A1" s="202" t="s">
        <v>129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</row>
    <row r="4" spans="1:15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199"/>
      <c r="L5" s="213"/>
      <c r="N5" s="142" t="s">
        <v>54</v>
      </c>
      <c r="O5" s="137" t="s">
        <v>61</v>
      </c>
    </row>
    <row r="6" spans="1:15" ht="15">
      <c r="A6" s="52" t="s">
        <v>7</v>
      </c>
      <c r="B6" s="16"/>
      <c r="C6" s="26" t="e">
        <f aca="true" t="shared" si="0" ref="C6:C12">B6/J6*100</f>
        <v>#DIV/0!</v>
      </c>
      <c r="D6" s="134"/>
      <c r="E6" s="26" t="e">
        <f>B6/D6</f>
        <v>#DIV/0!</v>
      </c>
      <c r="F6" s="27" t="e">
        <f aca="true" t="shared" si="1" ref="F6:F26">E6-H6</f>
        <v>#DIV/0!</v>
      </c>
      <c r="G6" s="28" t="e">
        <f aca="true" t="shared" si="2" ref="G6:G14">E6-I6</f>
        <v>#DIV/0!</v>
      </c>
      <c r="H6" s="143"/>
      <c r="I6" s="144"/>
      <c r="J6" s="188"/>
      <c r="K6" s="193">
        <f>D6-L6</f>
        <v>0</v>
      </c>
      <c r="L6" s="190"/>
      <c r="M6" s="163"/>
      <c r="N6" s="170">
        <v>920</v>
      </c>
      <c r="O6" s="115">
        <f aca="true" t="shared" si="3" ref="O6:O26">D6-N6</f>
        <v>-920</v>
      </c>
    </row>
    <row r="7" spans="1:15" ht="15">
      <c r="A7" s="52" t="s">
        <v>8</v>
      </c>
      <c r="B7" s="16"/>
      <c r="C7" s="26" t="e">
        <f t="shared" si="0"/>
        <v>#DIV/0!</v>
      </c>
      <c r="D7" s="134"/>
      <c r="E7" s="26" t="e">
        <f aca="true" t="shared" si="4" ref="E7:E26">B7/D7</f>
        <v>#DIV/0!</v>
      </c>
      <c r="F7" s="27" t="e">
        <f t="shared" si="1"/>
        <v>#DIV/0!</v>
      </c>
      <c r="G7" s="28" t="e">
        <f t="shared" si="2"/>
        <v>#DIV/0!</v>
      </c>
      <c r="H7" s="143"/>
      <c r="I7" s="144"/>
      <c r="J7" s="188"/>
      <c r="K7" s="193">
        <f aca="true" t="shared" si="5" ref="K7:K22">D7-L7</f>
        <v>0</v>
      </c>
      <c r="L7" s="190"/>
      <c r="M7" s="163"/>
      <c r="N7" s="170">
        <v>1123</v>
      </c>
      <c r="O7" s="115">
        <f t="shared" si="3"/>
        <v>-1123</v>
      </c>
    </row>
    <row r="8" spans="1:15" ht="15">
      <c r="A8" s="52" t="s">
        <v>9</v>
      </c>
      <c r="B8" s="16"/>
      <c r="C8" s="26" t="e">
        <f t="shared" si="0"/>
        <v>#DIV/0!</v>
      </c>
      <c r="D8" s="134"/>
      <c r="E8" s="26" t="e">
        <f t="shared" si="4"/>
        <v>#DIV/0!</v>
      </c>
      <c r="F8" s="27" t="e">
        <f t="shared" si="1"/>
        <v>#DIV/0!</v>
      </c>
      <c r="G8" s="28" t="e">
        <f t="shared" si="2"/>
        <v>#DIV/0!</v>
      </c>
      <c r="H8" s="143"/>
      <c r="I8" s="144"/>
      <c r="J8" s="188"/>
      <c r="K8" s="193">
        <f t="shared" si="5"/>
        <v>0</v>
      </c>
      <c r="L8" s="190"/>
      <c r="M8" s="163"/>
      <c r="N8" s="170">
        <v>778</v>
      </c>
      <c r="O8" s="115">
        <f t="shared" si="3"/>
        <v>-778</v>
      </c>
    </row>
    <row r="9" spans="1:15" ht="15">
      <c r="A9" s="52" t="s">
        <v>10</v>
      </c>
      <c r="B9" s="135" t="s">
        <v>25</v>
      </c>
      <c r="C9" s="26" t="e">
        <f t="shared" si="0"/>
        <v>#VALUE!</v>
      </c>
      <c r="D9" s="134"/>
      <c r="E9" s="26" t="e">
        <f t="shared" si="4"/>
        <v>#VALUE!</v>
      </c>
      <c r="F9" s="27" t="e">
        <f t="shared" si="1"/>
        <v>#VALUE!</v>
      </c>
      <c r="G9" s="28" t="e">
        <f t="shared" si="2"/>
        <v>#VALUE!</v>
      </c>
      <c r="H9" s="145"/>
      <c r="I9" s="144"/>
      <c r="J9" s="188"/>
      <c r="K9" s="193">
        <f t="shared" si="5"/>
        <v>0</v>
      </c>
      <c r="L9" s="190"/>
      <c r="M9" s="163"/>
      <c r="N9" s="170">
        <v>1070</v>
      </c>
      <c r="O9" s="115">
        <f t="shared" si="3"/>
        <v>-1070</v>
      </c>
    </row>
    <row r="10" spans="1:15" ht="15">
      <c r="A10" s="52" t="s">
        <v>11</v>
      </c>
      <c r="B10" s="16"/>
      <c r="C10" s="26" t="e">
        <f t="shared" si="0"/>
        <v>#DIV/0!</v>
      </c>
      <c r="D10" s="134"/>
      <c r="E10" s="26" t="e">
        <f t="shared" si="4"/>
        <v>#DIV/0!</v>
      </c>
      <c r="F10" s="27" t="e">
        <f t="shared" si="1"/>
        <v>#DIV/0!</v>
      </c>
      <c r="G10" s="28" t="e">
        <f t="shared" si="2"/>
        <v>#DIV/0!</v>
      </c>
      <c r="H10" s="143"/>
      <c r="I10" s="144"/>
      <c r="J10" s="188"/>
      <c r="K10" s="193">
        <f t="shared" si="5"/>
        <v>0</v>
      </c>
      <c r="L10" s="190"/>
      <c r="M10" s="163"/>
      <c r="N10" s="170">
        <v>1200</v>
      </c>
      <c r="O10" s="115">
        <f t="shared" si="3"/>
        <v>-1200</v>
      </c>
    </row>
    <row r="11" spans="1:15" ht="15">
      <c r="A11" s="52" t="s">
        <v>41</v>
      </c>
      <c r="B11" s="16"/>
      <c r="C11" s="26" t="e">
        <f>B11/J11*100</f>
        <v>#DIV/0!</v>
      </c>
      <c r="D11" s="134"/>
      <c r="E11" s="26" t="e">
        <f t="shared" si="4"/>
        <v>#DIV/0!</v>
      </c>
      <c r="F11" s="27" t="e">
        <f t="shared" si="1"/>
        <v>#DIV/0!</v>
      </c>
      <c r="G11" s="28" t="e">
        <f t="shared" si="2"/>
        <v>#DIV/0!</v>
      </c>
      <c r="H11" s="143"/>
      <c r="I11" s="144"/>
      <c r="J11" s="188"/>
      <c r="K11" s="193">
        <f t="shared" si="5"/>
        <v>0</v>
      </c>
      <c r="L11" s="190"/>
      <c r="M11" s="163"/>
      <c r="N11" s="170">
        <v>2154</v>
      </c>
      <c r="O11" s="115">
        <f t="shared" si="3"/>
        <v>-2154</v>
      </c>
    </row>
    <row r="12" spans="1:15" ht="15">
      <c r="A12" s="52" t="s">
        <v>12</v>
      </c>
      <c r="B12" s="16"/>
      <c r="C12" s="26" t="e">
        <f t="shared" si="0"/>
        <v>#DIV/0!</v>
      </c>
      <c r="D12" s="134"/>
      <c r="E12" s="26" t="e">
        <f t="shared" si="4"/>
        <v>#DIV/0!</v>
      </c>
      <c r="F12" s="27" t="e">
        <f t="shared" si="1"/>
        <v>#DIV/0!</v>
      </c>
      <c r="G12" s="28" t="e">
        <f t="shared" si="2"/>
        <v>#DIV/0!</v>
      </c>
      <c r="H12" s="143"/>
      <c r="I12" s="144"/>
      <c r="J12" s="188"/>
      <c r="K12" s="193">
        <f t="shared" si="5"/>
        <v>0</v>
      </c>
      <c r="L12" s="191"/>
      <c r="M12" s="164"/>
      <c r="N12" s="170">
        <v>420</v>
      </c>
      <c r="O12" s="115">
        <f t="shared" si="3"/>
        <v>-420</v>
      </c>
    </row>
    <row r="13" spans="1:15" ht="15">
      <c r="A13" s="52" t="s">
        <v>13</v>
      </c>
      <c r="B13" s="16"/>
      <c r="C13" s="26" t="e">
        <f>B13/J13*100</f>
        <v>#DIV/0!</v>
      </c>
      <c r="D13" s="134"/>
      <c r="E13" s="26" t="e">
        <f t="shared" si="4"/>
        <v>#DIV/0!</v>
      </c>
      <c r="F13" s="27" t="e">
        <f t="shared" si="1"/>
        <v>#DIV/0!</v>
      </c>
      <c r="G13" s="28" t="e">
        <f t="shared" si="2"/>
        <v>#DIV/0!</v>
      </c>
      <c r="H13" s="143"/>
      <c r="I13" s="144"/>
      <c r="J13" s="188"/>
      <c r="K13" s="193">
        <f t="shared" si="5"/>
        <v>0</v>
      </c>
      <c r="L13" s="190"/>
      <c r="M13" s="163"/>
      <c r="N13" s="170">
        <v>1750</v>
      </c>
      <c r="O13" s="115">
        <f t="shared" si="3"/>
        <v>-1750</v>
      </c>
    </row>
    <row r="14" spans="1:15" ht="15">
      <c r="A14" s="52" t="s">
        <v>14</v>
      </c>
      <c r="B14" s="16"/>
      <c r="C14" s="26" t="e">
        <f aca="true" t="shared" si="6" ref="C14:C26">B14/J14*100</f>
        <v>#DIV/0!</v>
      </c>
      <c r="D14" s="134"/>
      <c r="E14" s="26" t="e">
        <f t="shared" si="4"/>
        <v>#DIV/0!</v>
      </c>
      <c r="F14" s="27" t="e">
        <f t="shared" si="1"/>
        <v>#DIV/0!</v>
      </c>
      <c r="G14" s="28" t="e">
        <f t="shared" si="2"/>
        <v>#DIV/0!</v>
      </c>
      <c r="H14" s="143"/>
      <c r="I14" s="144"/>
      <c r="J14" s="188"/>
      <c r="K14" s="193">
        <f t="shared" si="5"/>
        <v>0</v>
      </c>
      <c r="L14" s="190"/>
      <c r="M14" s="163"/>
      <c r="N14" s="170">
        <v>1700</v>
      </c>
      <c r="O14" s="115">
        <f t="shared" si="3"/>
        <v>-1700</v>
      </c>
    </row>
    <row r="15" spans="1:15" ht="15">
      <c r="A15" s="52" t="s">
        <v>38</v>
      </c>
      <c r="B15" s="16"/>
      <c r="C15" s="26" t="e">
        <f t="shared" si="6"/>
        <v>#DIV/0!</v>
      </c>
      <c r="D15" s="134"/>
      <c r="E15" s="26" t="e">
        <f t="shared" si="4"/>
        <v>#DIV/0!</v>
      </c>
      <c r="F15" s="27" t="e">
        <f t="shared" si="1"/>
        <v>#DIV/0!</v>
      </c>
      <c r="G15" s="28" t="e">
        <f>I15-E15</f>
        <v>#DIV/0!</v>
      </c>
      <c r="H15" s="143"/>
      <c r="I15" s="144"/>
      <c r="J15" s="188"/>
      <c r="K15" s="193">
        <f t="shared" si="5"/>
        <v>0</v>
      </c>
      <c r="L15" s="190"/>
      <c r="M15" s="163"/>
      <c r="N15" s="170">
        <v>689</v>
      </c>
      <c r="O15" s="115">
        <f t="shared" si="3"/>
        <v>-689</v>
      </c>
    </row>
    <row r="16" spans="1:15" ht="15">
      <c r="A16" s="52" t="s">
        <v>15</v>
      </c>
      <c r="B16" s="16"/>
      <c r="C16" s="26" t="e">
        <f t="shared" si="6"/>
        <v>#DIV/0!</v>
      </c>
      <c r="D16" s="134"/>
      <c r="E16" s="26" t="e">
        <f t="shared" si="4"/>
        <v>#DIV/0!</v>
      </c>
      <c r="F16" s="27" t="e">
        <f t="shared" si="1"/>
        <v>#DIV/0!</v>
      </c>
      <c r="G16" s="28" t="e">
        <f>E16-I16</f>
        <v>#DIV/0!</v>
      </c>
      <c r="H16" s="143"/>
      <c r="I16" s="144"/>
      <c r="J16" s="188"/>
      <c r="K16" s="193">
        <f t="shared" si="5"/>
        <v>0</v>
      </c>
      <c r="L16" s="190"/>
      <c r="M16" s="163"/>
      <c r="N16" s="170">
        <v>795</v>
      </c>
      <c r="O16" s="115">
        <f t="shared" si="3"/>
        <v>-795</v>
      </c>
    </row>
    <row r="17" spans="1:15" ht="17.25" customHeight="1">
      <c r="A17" s="83" t="s">
        <v>45</v>
      </c>
      <c r="B17" s="135"/>
      <c r="C17" s="26" t="e">
        <f t="shared" si="6"/>
        <v>#DIV/0!</v>
      </c>
      <c r="D17" s="134"/>
      <c r="E17" s="26" t="e">
        <f t="shared" si="4"/>
        <v>#DIV/0!</v>
      </c>
      <c r="F17" s="27" t="e">
        <f t="shared" si="1"/>
        <v>#DIV/0!</v>
      </c>
      <c r="G17" s="28" t="e">
        <f>E17-I17</f>
        <v>#DIV/0!</v>
      </c>
      <c r="H17" s="143"/>
      <c r="I17" s="144"/>
      <c r="J17" s="188"/>
      <c r="K17" s="193">
        <f t="shared" si="5"/>
        <v>0</v>
      </c>
      <c r="L17" s="190"/>
      <c r="M17" s="163"/>
      <c r="N17" s="170">
        <v>486</v>
      </c>
      <c r="O17" s="115">
        <f t="shared" si="3"/>
        <v>-486</v>
      </c>
    </row>
    <row r="18" spans="1:15" ht="15">
      <c r="A18" s="54" t="s">
        <v>16</v>
      </c>
      <c r="B18" s="16"/>
      <c r="C18" s="26" t="e">
        <f t="shared" si="6"/>
        <v>#DIV/0!</v>
      </c>
      <c r="D18" s="134"/>
      <c r="E18" s="26" t="e">
        <f t="shared" si="4"/>
        <v>#DIV/0!</v>
      </c>
      <c r="F18" s="27" t="e">
        <f t="shared" si="1"/>
        <v>#DIV/0!</v>
      </c>
      <c r="G18" s="28" t="e">
        <f>E18-I18</f>
        <v>#DIV/0!</v>
      </c>
      <c r="H18" s="143"/>
      <c r="I18" s="144"/>
      <c r="J18" s="188"/>
      <c r="K18" s="193">
        <f t="shared" si="5"/>
        <v>0</v>
      </c>
      <c r="L18" s="190"/>
      <c r="M18" s="163"/>
      <c r="N18" s="170">
        <v>1049</v>
      </c>
      <c r="O18" s="115">
        <f t="shared" si="3"/>
        <v>-1049</v>
      </c>
    </row>
    <row r="19" spans="1:15" ht="15">
      <c r="A19" s="52" t="s">
        <v>43</v>
      </c>
      <c r="B19" s="16"/>
      <c r="C19" s="26" t="e">
        <f t="shared" si="6"/>
        <v>#DIV/0!</v>
      </c>
      <c r="D19" s="134"/>
      <c r="E19" s="26" t="e">
        <f t="shared" si="4"/>
        <v>#DIV/0!</v>
      </c>
      <c r="F19" s="27" t="e">
        <f t="shared" si="1"/>
        <v>#DIV/0!</v>
      </c>
      <c r="G19" s="28" t="e">
        <f>I19-E19</f>
        <v>#DIV/0!</v>
      </c>
      <c r="H19" s="147"/>
      <c r="I19" s="144"/>
      <c r="J19" s="188"/>
      <c r="K19" s="193">
        <f t="shared" si="5"/>
        <v>0</v>
      </c>
      <c r="L19" s="190"/>
      <c r="M19" s="163"/>
      <c r="N19" s="170">
        <v>1566</v>
      </c>
      <c r="O19" s="115">
        <f t="shared" si="3"/>
        <v>-1566</v>
      </c>
    </row>
    <row r="20" spans="1:15" ht="15">
      <c r="A20" s="54" t="s">
        <v>84</v>
      </c>
      <c r="B20" s="16"/>
      <c r="C20" s="26" t="e">
        <f t="shared" si="6"/>
        <v>#DIV/0!</v>
      </c>
      <c r="D20" s="134"/>
      <c r="E20" s="26" t="e">
        <f t="shared" si="4"/>
        <v>#DIV/0!</v>
      </c>
      <c r="F20" s="27" t="e">
        <f t="shared" si="1"/>
        <v>#DIV/0!</v>
      </c>
      <c r="G20" s="28" t="e">
        <f>I20-E20</f>
        <v>#DIV/0!</v>
      </c>
      <c r="H20" s="143"/>
      <c r="I20" s="144"/>
      <c r="J20" s="188"/>
      <c r="K20" s="193">
        <f t="shared" si="5"/>
        <v>0</v>
      </c>
      <c r="L20" s="190"/>
      <c r="M20" s="163"/>
      <c r="N20" s="170"/>
      <c r="O20" s="115">
        <f t="shared" si="3"/>
        <v>0</v>
      </c>
    </row>
    <row r="21" spans="1:15" ht="15">
      <c r="A21" s="52" t="s">
        <v>17</v>
      </c>
      <c r="B21" s="135"/>
      <c r="C21" s="26" t="e">
        <f t="shared" si="6"/>
        <v>#DIV/0!</v>
      </c>
      <c r="D21" s="134"/>
      <c r="E21" s="26" t="e">
        <f t="shared" si="4"/>
        <v>#DIV/0!</v>
      </c>
      <c r="F21" s="27" t="e">
        <f t="shared" si="1"/>
        <v>#DIV/0!</v>
      </c>
      <c r="G21" s="28" t="e">
        <f aca="true" t="shared" si="7" ref="G21:G26">E21-I21</f>
        <v>#DIV/0!</v>
      </c>
      <c r="H21" s="143"/>
      <c r="I21" s="144"/>
      <c r="J21" s="188"/>
      <c r="K21" s="193">
        <f t="shared" si="5"/>
        <v>0</v>
      </c>
      <c r="L21" s="190"/>
      <c r="M21" s="163"/>
      <c r="N21" s="170">
        <v>280</v>
      </c>
      <c r="O21" s="115">
        <f t="shared" si="3"/>
        <v>-280</v>
      </c>
    </row>
    <row r="22" spans="1:15" ht="15.75" thickBot="1">
      <c r="A22" s="58" t="s">
        <v>76</v>
      </c>
      <c r="B22" s="132"/>
      <c r="C22" s="29" t="e">
        <f t="shared" si="6"/>
        <v>#DIV/0!</v>
      </c>
      <c r="D22" s="133"/>
      <c r="E22" s="29" t="e">
        <f t="shared" si="4"/>
        <v>#DIV/0!</v>
      </c>
      <c r="F22" s="27" t="e">
        <f t="shared" si="1"/>
        <v>#DIV/0!</v>
      </c>
      <c r="G22" s="28" t="e">
        <f t="shared" si="7"/>
        <v>#DIV/0!</v>
      </c>
      <c r="H22" s="148"/>
      <c r="I22" s="149"/>
      <c r="J22" s="189"/>
      <c r="K22" s="193">
        <f t="shared" si="5"/>
        <v>0</v>
      </c>
      <c r="L22" s="192"/>
      <c r="M22" s="165"/>
      <c r="N22" s="170">
        <v>210</v>
      </c>
      <c r="O22" s="121">
        <f t="shared" si="3"/>
        <v>-210</v>
      </c>
    </row>
    <row r="23" spans="1:15" ht="15.75" thickBot="1">
      <c r="A23" s="99" t="s">
        <v>19</v>
      </c>
      <c r="B23" s="31">
        <f>SUM(B6:B22)</f>
        <v>0</v>
      </c>
      <c r="C23" s="32" t="e">
        <f t="shared" si="6"/>
        <v>#DIV/0!</v>
      </c>
      <c r="D23" s="175">
        <f>SUM(D6:D22)</f>
        <v>0</v>
      </c>
      <c r="E23" s="32" t="e">
        <f t="shared" si="4"/>
        <v>#DIV/0!</v>
      </c>
      <c r="F23" s="32" t="e">
        <f t="shared" si="1"/>
        <v>#DIV/0!</v>
      </c>
      <c r="G23" s="33" t="e">
        <f t="shared" si="7"/>
        <v>#DIV/0!</v>
      </c>
      <c r="H23" s="150"/>
      <c r="I23" s="151"/>
      <c r="J23" s="152">
        <f>SUM(J6:J22)</f>
        <v>0</v>
      </c>
      <c r="K23" s="101">
        <f>D23-L23</f>
        <v>0</v>
      </c>
      <c r="L23" s="166">
        <f>SUM(L6:L22)</f>
        <v>0</v>
      </c>
      <c r="M23" s="163"/>
      <c r="N23" s="172">
        <f>SUM(N6:N22)</f>
        <v>16190</v>
      </c>
      <c r="O23" s="115">
        <f t="shared" si="3"/>
        <v>-16190</v>
      </c>
    </row>
    <row r="24" spans="1:15" ht="15">
      <c r="A24" s="56" t="s">
        <v>26</v>
      </c>
      <c r="B24" s="18"/>
      <c r="C24" s="40" t="e">
        <f t="shared" si="6"/>
        <v>#DIV/0!</v>
      </c>
      <c r="D24" s="177"/>
      <c r="E24" s="41" t="e">
        <f t="shared" si="4"/>
        <v>#DIV/0!</v>
      </c>
      <c r="F24" s="41" t="e">
        <f t="shared" si="1"/>
        <v>#DIV/0!</v>
      </c>
      <c r="G24" s="41" t="e">
        <f t="shared" si="7"/>
        <v>#DIV/0!</v>
      </c>
      <c r="H24" s="155"/>
      <c r="I24" s="155"/>
      <c r="J24" s="156"/>
      <c r="K24" s="79">
        <f>D24-L24</f>
        <v>0</v>
      </c>
      <c r="L24" s="168"/>
      <c r="M24" s="163"/>
      <c r="N24" s="170">
        <v>579</v>
      </c>
      <c r="O24" s="115">
        <f t="shared" si="3"/>
        <v>-579</v>
      </c>
    </row>
    <row r="25" spans="1:15" ht="15" customHeight="1" thickBot="1">
      <c r="A25" s="136" t="s">
        <v>86</v>
      </c>
      <c r="B25" s="23"/>
      <c r="C25" s="29" t="e">
        <f t="shared" si="6"/>
        <v>#DIV/0!</v>
      </c>
      <c r="D25" s="178"/>
      <c r="E25" s="42" t="e">
        <f t="shared" si="4"/>
        <v>#DIV/0!</v>
      </c>
      <c r="F25" s="27" t="e">
        <f t="shared" si="1"/>
        <v>#DIV/0!</v>
      </c>
      <c r="G25" s="27" t="e">
        <f t="shared" si="7"/>
        <v>#DIV/0!</v>
      </c>
      <c r="H25" s="157"/>
      <c r="I25" s="157"/>
      <c r="J25" s="158"/>
      <c r="K25" s="82">
        <f>D25-L25</f>
        <v>0</v>
      </c>
      <c r="L25" s="169"/>
      <c r="M25" s="163"/>
      <c r="N25" s="170">
        <v>366</v>
      </c>
      <c r="O25" s="115">
        <f t="shared" si="3"/>
        <v>-366</v>
      </c>
    </row>
    <row r="26" spans="1:15" ht="15.75" thickBot="1">
      <c r="A26" s="43" t="s">
        <v>20</v>
      </c>
      <c r="B26" s="36">
        <f>SUM(B23:B25)</f>
        <v>0</v>
      </c>
      <c r="C26" s="44" t="e">
        <f t="shared" si="6"/>
        <v>#DIV/0!</v>
      </c>
      <c r="D26" s="161">
        <f>SUM(D23:D25)</f>
        <v>0</v>
      </c>
      <c r="E26" s="32" t="e">
        <f t="shared" si="4"/>
        <v>#DIV/0!</v>
      </c>
      <c r="F26" s="44" t="e">
        <f t="shared" si="1"/>
        <v>#DIV/0!</v>
      </c>
      <c r="G26" s="45" t="e">
        <f t="shared" si="7"/>
        <v>#DIV/0!</v>
      </c>
      <c r="H26" s="159"/>
      <c r="I26" s="160"/>
      <c r="J26" s="161">
        <f>SUM(J23:J25)</f>
        <v>0</v>
      </c>
      <c r="K26" s="35">
        <f>D26-L26</f>
        <v>0</v>
      </c>
      <c r="L26" s="161">
        <f>L23+L24+L25</f>
        <v>0</v>
      </c>
      <c r="M26" s="163"/>
      <c r="N26" s="173">
        <f>SUM(N23:N25)</f>
        <v>17135</v>
      </c>
      <c r="O26" s="115">
        <f t="shared" si="3"/>
        <v>-17135</v>
      </c>
    </row>
    <row r="27" spans="1:12" ht="15">
      <c r="A27" s="46"/>
      <c r="B27" s="47" t="s">
        <v>25</v>
      </c>
      <c r="C27" s="46"/>
      <c r="D27" s="46"/>
      <c r="E27" s="46"/>
      <c r="F27" s="48"/>
      <c r="G27" s="46"/>
      <c r="H27" s="49"/>
      <c r="I27" s="48"/>
      <c r="J27" s="50"/>
      <c r="K27" s="48"/>
      <c r="L27" s="48"/>
    </row>
    <row r="28" spans="1:12" ht="15">
      <c r="A28" s="85" t="s">
        <v>65</v>
      </c>
      <c r="B28" s="46"/>
      <c r="C28" s="46"/>
      <c r="D28" s="20">
        <f>L26</f>
        <v>0</v>
      </c>
      <c r="E28" s="86"/>
      <c r="F28" s="48"/>
      <c r="G28" s="46"/>
      <c r="H28" s="87"/>
      <c r="I28" s="46">
        <v>2017</v>
      </c>
      <c r="J28" s="48">
        <v>2017</v>
      </c>
      <c r="K28" s="48"/>
      <c r="L28" s="48">
        <v>2017</v>
      </c>
    </row>
    <row r="29" spans="1:12" ht="15">
      <c r="A29" s="88" t="s">
        <v>21</v>
      </c>
      <c r="B29" s="86"/>
      <c r="C29" s="86"/>
      <c r="D29" s="20">
        <f>N26</f>
        <v>17135</v>
      </c>
      <c r="E29" s="46"/>
      <c r="F29" s="89"/>
      <c r="G29" s="86"/>
      <c r="H29" s="87"/>
      <c r="I29" s="90"/>
      <c r="J29" s="90"/>
      <c r="K29" s="90"/>
      <c r="L29" s="90"/>
    </row>
    <row r="30" spans="1:12" ht="15">
      <c r="A30" s="91" t="s">
        <v>22</v>
      </c>
      <c r="B30" s="91"/>
      <c r="C30" s="91"/>
      <c r="D30" s="92"/>
      <c r="E30" s="86"/>
      <c r="F30" s="90"/>
      <c r="G30" s="86"/>
      <c r="H30" s="87"/>
      <c r="I30" s="90"/>
      <c r="J30" s="90"/>
      <c r="K30" s="90"/>
      <c r="L30" s="90"/>
    </row>
    <row r="31" spans="1:12" ht="15">
      <c r="A31" s="4" t="s">
        <v>23</v>
      </c>
      <c r="B31" s="93"/>
      <c r="C31" s="93"/>
      <c r="D31" s="94">
        <f>D26-D28</f>
        <v>0</v>
      </c>
      <c r="E31" s="88"/>
      <c r="F31" s="88"/>
      <c r="G31" s="95"/>
      <c r="H31" s="96"/>
      <c r="I31" s="97"/>
      <c r="J31" s="95"/>
      <c r="K31" s="98"/>
      <c r="L31" s="98"/>
    </row>
    <row r="32" spans="1:12" ht="15">
      <c r="A32" s="4" t="s">
        <v>24</v>
      </c>
      <c r="B32" s="93"/>
      <c r="C32" s="93"/>
      <c r="D32" s="94">
        <f>D26-D29</f>
        <v>-17135</v>
      </c>
      <c r="E32" s="86"/>
      <c r="F32" s="98"/>
      <c r="G32" s="86"/>
      <c r="H32" s="87"/>
      <c r="I32" s="98" t="s">
        <v>35</v>
      </c>
      <c r="J32" s="98"/>
      <c r="K32" s="98"/>
      <c r="L32" s="98"/>
    </row>
  </sheetData>
  <sheetProtection/>
  <mergeCells count="14"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  <mergeCell ref="E3:E5"/>
    <mergeCell ref="H3:H5"/>
    <mergeCell ref="I3:I5"/>
    <mergeCell ref="J3:J5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T25" sqref="T25"/>
    </sheetView>
  </sheetViews>
  <sheetFormatPr defaultColWidth="9.140625" defaultRowHeight="15"/>
  <sheetData>
    <row r="1" spans="1:12" ht="15">
      <c r="A1" s="202" t="s">
        <v>130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205" t="s">
        <v>80</v>
      </c>
      <c r="C3" s="201" t="s">
        <v>28</v>
      </c>
      <c r="D3" s="205" t="s">
        <v>2</v>
      </c>
      <c r="E3" s="201" t="s">
        <v>3</v>
      </c>
      <c r="F3" s="24" t="s">
        <v>4</v>
      </c>
      <c r="G3" s="25" t="s">
        <v>5</v>
      </c>
      <c r="H3" s="208" t="s">
        <v>66</v>
      </c>
      <c r="I3" s="211" t="s">
        <v>30</v>
      </c>
      <c r="J3" s="214" t="s">
        <v>29</v>
      </c>
      <c r="K3" s="201" t="s">
        <v>63</v>
      </c>
      <c r="L3" s="214" t="s">
        <v>64</v>
      </c>
    </row>
    <row r="4" spans="1:15" ht="15">
      <c r="A4" s="199"/>
      <c r="B4" s="206"/>
      <c r="C4" s="199"/>
      <c r="D4" s="206"/>
      <c r="E4" s="199"/>
      <c r="F4" s="197" t="s">
        <v>6</v>
      </c>
      <c r="G4" s="197" t="s">
        <v>33</v>
      </c>
      <c r="H4" s="209"/>
      <c r="I4" s="212"/>
      <c r="J4" s="212"/>
      <c r="K4" s="199"/>
      <c r="L4" s="212"/>
      <c r="N4" s="203" t="s">
        <v>56</v>
      </c>
      <c r="O4" s="203"/>
    </row>
    <row r="5" spans="1:15" ht="90.75" thickBot="1">
      <c r="A5" s="198"/>
      <c r="B5" s="207"/>
      <c r="C5" s="198"/>
      <c r="D5" s="207"/>
      <c r="E5" s="198"/>
      <c r="F5" s="200"/>
      <c r="G5" s="198"/>
      <c r="H5" s="210"/>
      <c r="I5" s="213"/>
      <c r="J5" s="213"/>
      <c r="K5" s="199"/>
      <c r="L5" s="213"/>
      <c r="N5" s="142" t="s">
        <v>54</v>
      </c>
      <c r="O5" s="137" t="s">
        <v>61</v>
      </c>
    </row>
    <row r="6" spans="1:15" ht="15">
      <c r="A6" s="52" t="s">
        <v>7</v>
      </c>
      <c r="B6" s="16"/>
      <c r="C6" s="26" t="e">
        <f aca="true" t="shared" si="0" ref="C6:C12">B6/J6*100</f>
        <v>#DIV/0!</v>
      </c>
      <c r="D6" s="134"/>
      <c r="E6" s="26" t="e">
        <f>B6/D6</f>
        <v>#DIV/0!</v>
      </c>
      <c r="F6" s="27" t="e">
        <f aca="true" t="shared" si="1" ref="F6:F26">E6-H6</f>
        <v>#DIV/0!</v>
      </c>
      <c r="G6" s="28" t="e">
        <f aca="true" t="shared" si="2" ref="G6:G14">E6-I6</f>
        <v>#DIV/0!</v>
      </c>
      <c r="H6" s="143"/>
      <c r="I6" s="144"/>
      <c r="J6" s="188"/>
      <c r="K6" s="193">
        <f>D6-L6</f>
        <v>0</v>
      </c>
      <c r="L6" s="190"/>
      <c r="M6" s="163"/>
      <c r="N6" s="170">
        <v>920</v>
      </c>
      <c r="O6" s="115">
        <f aca="true" t="shared" si="3" ref="O6:O26">D6-N6</f>
        <v>-920</v>
      </c>
    </row>
    <row r="7" spans="1:15" ht="15">
      <c r="A7" s="52" t="s">
        <v>8</v>
      </c>
      <c r="B7" s="16"/>
      <c r="C7" s="26" t="e">
        <f t="shared" si="0"/>
        <v>#DIV/0!</v>
      </c>
      <c r="D7" s="134"/>
      <c r="E7" s="26" t="e">
        <f aca="true" t="shared" si="4" ref="E7:E26">B7/D7</f>
        <v>#DIV/0!</v>
      </c>
      <c r="F7" s="27" t="e">
        <f t="shared" si="1"/>
        <v>#DIV/0!</v>
      </c>
      <c r="G7" s="28" t="e">
        <f t="shared" si="2"/>
        <v>#DIV/0!</v>
      </c>
      <c r="H7" s="143"/>
      <c r="I7" s="144"/>
      <c r="J7" s="188"/>
      <c r="K7" s="193">
        <f aca="true" t="shared" si="5" ref="K7:K22">D7-L7</f>
        <v>0</v>
      </c>
      <c r="L7" s="190"/>
      <c r="M7" s="163"/>
      <c r="N7" s="170">
        <v>1123</v>
      </c>
      <c r="O7" s="115">
        <f t="shared" si="3"/>
        <v>-1123</v>
      </c>
    </row>
    <row r="8" spans="1:15" ht="15">
      <c r="A8" s="52" t="s">
        <v>9</v>
      </c>
      <c r="B8" s="16"/>
      <c r="C8" s="26" t="e">
        <f t="shared" si="0"/>
        <v>#DIV/0!</v>
      </c>
      <c r="D8" s="134"/>
      <c r="E8" s="26" t="e">
        <f t="shared" si="4"/>
        <v>#DIV/0!</v>
      </c>
      <c r="F8" s="27" t="e">
        <f t="shared" si="1"/>
        <v>#DIV/0!</v>
      </c>
      <c r="G8" s="28" t="e">
        <f t="shared" si="2"/>
        <v>#DIV/0!</v>
      </c>
      <c r="H8" s="143"/>
      <c r="I8" s="144"/>
      <c r="J8" s="188"/>
      <c r="K8" s="193">
        <f t="shared" si="5"/>
        <v>0</v>
      </c>
      <c r="L8" s="190"/>
      <c r="M8" s="163"/>
      <c r="N8" s="170">
        <v>778</v>
      </c>
      <c r="O8" s="115">
        <f t="shared" si="3"/>
        <v>-778</v>
      </c>
    </row>
    <row r="9" spans="1:15" ht="15">
      <c r="A9" s="52" t="s">
        <v>10</v>
      </c>
      <c r="B9" s="135" t="s">
        <v>25</v>
      </c>
      <c r="C9" s="26" t="e">
        <f t="shared" si="0"/>
        <v>#VALUE!</v>
      </c>
      <c r="D9" s="134"/>
      <c r="E9" s="26" t="e">
        <f t="shared" si="4"/>
        <v>#VALUE!</v>
      </c>
      <c r="F9" s="27" t="e">
        <f t="shared" si="1"/>
        <v>#VALUE!</v>
      </c>
      <c r="G9" s="28" t="e">
        <f t="shared" si="2"/>
        <v>#VALUE!</v>
      </c>
      <c r="H9" s="145"/>
      <c r="I9" s="144"/>
      <c r="J9" s="188"/>
      <c r="K9" s="193">
        <f t="shared" si="5"/>
        <v>0</v>
      </c>
      <c r="L9" s="190"/>
      <c r="M9" s="163"/>
      <c r="N9" s="170">
        <v>1070</v>
      </c>
      <c r="O9" s="115">
        <f t="shared" si="3"/>
        <v>-1070</v>
      </c>
    </row>
    <row r="10" spans="1:15" ht="15">
      <c r="A10" s="52" t="s">
        <v>11</v>
      </c>
      <c r="B10" s="16"/>
      <c r="C10" s="26" t="e">
        <f t="shared" si="0"/>
        <v>#DIV/0!</v>
      </c>
      <c r="D10" s="134"/>
      <c r="E10" s="26" t="e">
        <f t="shared" si="4"/>
        <v>#DIV/0!</v>
      </c>
      <c r="F10" s="27" t="e">
        <f t="shared" si="1"/>
        <v>#DIV/0!</v>
      </c>
      <c r="G10" s="28" t="e">
        <f t="shared" si="2"/>
        <v>#DIV/0!</v>
      </c>
      <c r="H10" s="143"/>
      <c r="I10" s="144"/>
      <c r="J10" s="188"/>
      <c r="K10" s="193">
        <f t="shared" si="5"/>
        <v>0</v>
      </c>
      <c r="L10" s="190"/>
      <c r="M10" s="163"/>
      <c r="N10" s="170">
        <v>1200</v>
      </c>
      <c r="O10" s="115">
        <f t="shared" si="3"/>
        <v>-1200</v>
      </c>
    </row>
    <row r="11" spans="1:15" ht="15">
      <c r="A11" s="52" t="s">
        <v>41</v>
      </c>
      <c r="B11" s="16"/>
      <c r="C11" s="26" t="e">
        <f>B11/J11*100</f>
        <v>#DIV/0!</v>
      </c>
      <c r="D11" s="134"/>
      <c r="E11" s="26" t="e">
        <f t="shared" si="4"/>
        <v>#DIV/0!</v>
      </c>
      <c r="F11" s="27" t="e">
        <f t="shared" si="1"/>
        <v>#DIV/0!</v>
      </c>
      <c r="G11" s="28" t="e">
        <f t="shared" si="2"/>
        <v>#DIV/0!</v>
      </c>
      <c r="H11" s="143"/>
      <c r="I11" s="144"/>
      <c r="J11" s="188"/>
      <c r="K11" s="193">
        <f t="shared" si="5"/>
        <v>0</v>
      </c>
      <c r="L11" s="190"/>
      <c r="M11" s="163"/>
      <c r="N11" s="170">
        <v>2154</v>
      </c>
      <c r="O11" s="115">
        <f t="shared" si="3"/>
        <v>-2154</v>
      </c>
    </row>
    <row r="12" spans="1:15" ht="15">
      <c r="A12" s="52" t="s">
        <v>12</v>
      </c>
      <c r="B12" s="16"/>
      <c r="C12" s="26" t="e">
        <f t="shared" si="0"/>
        <v>#DIV/0!</v>
      </c>
      <c r="D12" s="134"/>
      <c r="E12" s="26" t="e">
        <f t="shared" si="4"/>
        <v>#DIV/0!</v>
      </c>
      <c r="F12" s="27" t="e">
        <f t="shared" si="1"/>
        <v>#DIV/0!</v>
      </c>
      <c r="G12" s="28" t="e">
        <f t="shared" si="2"/>
        <v>#DIV/0!</v>
      </c>
      <c r="H12" s="143"/>
      <c r="I12" s="144"/>
      <c r="J12" s="188"/>
      <c r="K12" s="193">
        <f t="shared" si="5"/>
        <v>0</v>
      </c>
      <c r="L12" s="191"/>
      <c r="M12" s="164"/>
      <c r="N12" s="170">
        <v>420</v>
      </c>
      <c r="O12" s="115">
        <f t="shared" si="3"/>
        <v>-420</v>
      </c>
    </row>
    <row r="13" spans="1:15" ht="15">
      <c r="A13" s="52" t="s">
        <v>13</v>
      </c>
      <c r="B13" s="16"/>
      <c r="C13" s="26" t="e">
        <f>B13/J13*100</f>
        <v>#DIV/0!</v>
      </c>
      <c r="D13" s="134"/>
      <c r="E13" s="26" t="e">
        <f t="shared" si="4"/>
        <v>#DIV/0!</v>
      </c>
      <c r="F13" s="27" t="e">
        <f t="shared" si="1"/>
        <v>#DIV/0!</v>
      </c>
      <c r="G13" s="28" t="e">
        <f t="shared" si="2"/>
        <v>#DIV/0!</v>
      </c>
      <c r="H13" s="143"/>
      <c r="I13" s="144"/>
      <c r="J13" s="188"/>
      <c r="K13" s="193">
        <f t="shared" si="5"/>
        <v>0</v>
      </c>
      <c r="L13" s="190"/>
      <c r="M13" s="163"/>
      <c r="N13" s="170">
        <v>1750</v>
      </c>
      <c r="O13" s="115">
        <f t="shared" si="3"/>
        <v>-1750</v>
      </c>
    </row>
    <row r="14" spans="1:15" ht="15">
      <c r="A14" s="52" t="s">
        <v>14</v>
      </c>
      <c r="B14" s="16"/>
      <c r="C14" s="26" t="e">
        <f aca="true" t="shared" si="6" ref="C14:C26">B14/J14*100</f>
        <v>#DIV/0!</v>
      </c>
      <c r="D14" s="134"/>
      <c r="E14" s="26" t="e">
        <f t="shared" si="4"/>
        <v>#DIV/0!</v>
      </c>
      <c r="F14" s="27" t="e">
        <f t="shared" si="1"/>
        <v>#DIV/0!</v>
      </c>
      <c r="G14" s="28" t="e">
        <f t="shared" si="2"/>
        <v>#DIV/0!</v>
      </c>
      <c r="H14" s="143"/>
      <c r="I14" s="144"/>
      <c r="J14" s="188"/>
      <c r="K14" s="193">
        <f t="shared" si="5"/>
        <v>0</v>
      </c>
      <c r="L14" s="190"/>
      <c r="M14" s="163"/>
      <c r="N14" s="170">
        <v>1700</v>
      </c>
      <c r="O14" s="115">
        <f t="shared" si="3"/>
        <v>-1700</v>
      </c>
    </row>
    <row r="15" spans="1:15" ht="15">
      <c r="A15" s="52" t="s">
        <v>38</v>
      </c>
      <c r="B15" s="16"/>
      <c r="C15" s="26" t="e">
        <f t="shared" si="6"/>
        <v>#DIV/0!</v>
      </c>
      <c r="D15" s="134"/>
      <c r="E15" s="26" t="e">
        <f t="shared" si="4"/>
        <v>#DIV/0!</v>
      </c>
      <c r="F15" s="27" t="e">
        <f t="shared" si="1"/>
        <v>#DIV/0!</v>
      </c>
      <c r="G15" s="28" t="e">
        <f>I15-E15</f>
        <v>#DIV/0!</v>
      </c>
      <c r="H15" s="143"/>
      <c r="I15" s="144"/>
      <c r="J15" s="188"/>
      <c r="K15" s="193">
        <f t="shared" si="5"/>
        <v>0</v>
      </c>
      <c r="L15" s="190"/>
      <c r="M15" s="163"/>
      <c r="N15" s="170">
        <v>689</v>
      </c>
      <c r="O15" s="115">
        <f t="shared" si="3"/>
        <v>-689</v>
      </c>
    </row>
    <row r="16" spans="1:15" ht="15">
      <c r="A16" s="52" t="s">
        <v>15</v>
      </c>
      <c r="B16" s="16"/>
      <c r="C16" s="26" t="e">
        <f t="shared" si="6"/>
        <v>#DIV/0!</v>
      </c>
      <c r="D16" s="134"/>
      <c r="E16" s="26" t="e">
        <f t="shared" si="4"/>
        <v>#DIV/0!</v>
      </c>
      <c r="F16" s="27" t="e">
        <f t="shared" si="1"/>
        <v>#DIV/0!</v>
      </c>
      <c r="G16" s="28" t="e">
        <f>E16-I16</f>
        <v>#DIV/0!</v>
      </c>
      <c r="H16" s="143"/>
      <c r="I16" s="144"/>
      <c r="J16" s="188"/>
      <c r="K16" s="193">
        <f t="shared" si="5"/>
        <v>0</v>
      </c>
      <c r="L16" s="190"/>
      <c r="M16" s="163"/>
      <c r="N16" s="170">
        <v>795</v>
      </c>
      <c r="O16" s="115">
        <f t="shared" si="3"/>
        <v>-795</v>
      </c>
    </row>
    <row r="17" spans="1:15" ht="90">
      <c r="A17" s="83" t="s">
        <v>45</v>
      </c>
      <c r="B17" s="135"/>
      <c r="C17" s="26" t="e">
        <f t="shared" si="6"/>
        <v>#DIV/0!</v>
      </c>
      <c r="D17" s="134"/>
      <c r="E17" s="26" t="e">
        <f t="shared" si="4"/>
        <v>#DIV/0!</v>
      </c>
      <c r="F17" s="27" t="e">
        <f t="shared" si="1"/>
        <v>#DIV/0!</v>
      </c>
      <c r="G17" s="28" t="e">
        <f>E17-I17</f>
        <v>#DIV/0!</v>
      </c>
      <c r="H17" s="143"/>
      <c r="I17" s="144"/>
      <c r="J17" s="188"/>
      <c r="K17" s="193">
        <f t="shared" si="5"/>
        <v>0</v>
      </c>
      <c r="L17" s="190"/>
      <c r="M17" s="163"/>
      <c r="N17" s="170">
        <v>486</v>
      </c>
      <c r="O17" s="115">
        <f t="shared" si="3"/>
        <v>-486</v>
      </c>
    </row>
    <row r="18" spans="1:15" ht="15">
      <c r="A18" s="54" t="s">
        <v>16</v>
      </c>
      <c r="B18" s="16"/>
      <c r="C18" s="26" t="e">
        <f t="shared" si="6"/>
        <v>#DIV/0!</v>
      </c>
      <c r="D18" s="134"/>
      <c r="E18" s="26" t="e">
        <f t="shared" si="4"/>
        <v>#DIV/0!</v>
      </c>
      <c r="F18" s="27" t="e">
        <f t="shared" si="1"/>
        <v>#DIV/0!</v>
      </c>
      <c r="G18" s="28" t="e">
        <f>E18-I18</f>
        <v>#DIV/0!</v>
      </c>
      <c r="H18" s="143"/>
      <c r="I18" s="144"/>
      <c r="J18" s="188"/>
      <c r="K18" s="193">
        <f t="shared" si="5"/>
        <v>0</v>
      </c>
      <c r="L18" s="190"/>
      <c r="M18" s="163"/>
      <c r="N18" s="170">
        <v>1049</v>
      </c>
      <c r="O18" s="115">
        <f t="shared" si="3"/>
        <v>-1049</v>
      </c>
    </row>
    <row r="19" spans="1:15" ht="15">
      <c r="A19" s="52" t="s">
        <v>43</v>
      </c>
      <c r="B19" s="16"/>
      <c r="C19" s="26" t="e">
        <f t="shared" si="6"/>
        <v>#DIV/0!</v>
      </c>
      <c r="D19" s="134"/>
      <c r="E19" s="26" t="e">
        <f t="shared" si="4"/>
        <v>#DIV/0!</v>
      </c>
      <c r="F19" s="27" t="e">
        <f t="shared" si="1"/>
        <v>#DIV/0!</v>
      </c>
      <c r="G19" s="28" t="e">
        <f>I19-E19</f>
        <v>#DIV/0!</v>
      </c>
      <c r="H19" s="147"/>
      <c r="I19" s="144"/>
      <c r="J19" s="188"/>
      <c r="K19" s="193">
        <f t="shared" si="5"/>
        <v>0</v>
      </c>
      <c r="L19" s="190"/>
      <c r="M19" s="163"/>
      <c r="N19" s="170">
        <v>1566</v>
      </c>
      <c r="O19" s="115">
        <f t="shared" si="3"/>
        <v>-1566</v>
      </c>
    </row>
    <row r="20" spans="1:15" ht="15">
      <c r="A20" s="54" t="s">
        <v>84</v>
      </c>
      <c r="B20" s="16"/>
      <c r="C20" s="26" t="e">
        <f t="shared" si="6"/>
        <v>#DIV/0!</v>
      </c>
      <c r="D20" s="134"/>
      <c r="E20" s="26" t="e">
        <f t="shared" si="4"/>
        <v>#DIV/0!</v>
      </c>
      <c r="F20" s="27" t="e">
        <f t="shared" si="1"/>
        <v>#DIV/0!</v>
      </c>
      <c r="G20" s="28" t="e">
        <f>I20-E20</f>
        <v>#DIV/0!</v>
      </c>
      <c r="H20" s="143"/>
      <c r="I20" s="144"/>
      <c r="J20" s="188"/>
      <c r="K20" s="193">
        <f t="shared" si="5"/>
        <v>0</v>
      </c>
      <c r="L20" s="190"/>
      <c r="M20" s="163"/>
      <c r="N20" s="170"/>
      <c r="O20" s="115">
        <f t="shared" si="3"/>
        <v>0</v>
      </c>
    </row>
    <row r="21" spans="1:15" ht="15">
      <c r="A21" s="52" t="s">
        <v>17</v>
      </c>
      <c r="B21" s="135"/>
      <c r="C21" s="26" t="e">
        <f t="shared" si="6"/>
        <v>#DIV/0!</v>
      </c>
      <c r="D21" s="134"/>
      <c r="E21" s="26" t="e">
        <f t="shared" si="4"/>
        <v>#DIV/0!</v>
      </c>
      <c r="F21" s="27" t="e">
        <f t="shared" si="1"/>
        <v>#DIV/0!</v>
      </c>
      <c r="G21" s="28" t="e">
        <f aca="true" t="shared" si="7" ref="G21:G26">E21-I21</f>
        <v>#DIV/0!</v>
      </c>
      <c r="H21" s="143"/>
      <c r="I21" s="144"/>
      <c r="J21" s="188"/>
      <c r="K21" s="193">
        <f t="shared" si="5"/>
        <v>0</v>
      </c>
      <c r="L21" s="190"/>
      <c r="M21" s="163"/>
      <c r="N21" s="170">
        <v>280</v>
      </c>
      <c r="O21" s="115">
        <f t="shared" si="3"/>
        <v>-280</v>
      </c>
    </row>
    <row r="22" spans="1:15" ht="15.75" thickBot="1">
      <c r="A22" s="58" t="s">
        <v>76</v>
      </c>
      <c r="B22" s="132"/>
      <c r="C22" s="29" t="e">
        <f t="shared" si="6"/>
        <v>#DIV/0!</v>
      </c>
      <c r="D22" s="133"/>
      <c r="E22" s="29" t="e">
        <f t="shared" si="4"/>
        <v>#DIV/0!</v>
      </c>
      <c r="F22" s="27" t="e">
        <f t="shared" si="1"/>
        <v>#DIV/0!</v>
      </c>
      <c r="G22" s="28" t="e">
        <f t="shared" si="7"/>
        <v>#DIV/0!</v>
      </c>
      <c r="H22" s="148"/>
      <c r="I22" s="149"/>
      <c r="J22" s="189"/>
      <c r="K22" s="193">
        <f t="shared" si="5"/>
        <v>0</v>
      </c>
      <c r="L22" s="192"/>
      <c r="M22" s="165"/>
      <c r="N22" s="170">
        <v>210</v>
      </c>
      <c r="O22" s="121">
        <f t="shared" si="3"/>
        <v>-210</v>
      </c>
    </row>
    <row r="23" spans="1:15" ht="15.75" thickBot="1">
      <c r="A23" s="99" t="s">
        <v>19</v>
      </c>
      <c r="B23" s="31">
        <f>SUM(B6:B22)</f>
        <v>0</v>
      </c>
      <c r="C23" s="32" t="e">
        <f t="shared" si="6"/>
        <v>#DIV/0!</v>
      </c>
      <c r="D23" s="175">
        <f>SUM(D6:D22)</f>
        <v>0</v>
      </c>
      <c r="E23" s="32" t="e">
        <f t="shared" si="4"/>
        <v>#DIV/0!</v>
      </c>
      <c r="F23" s="32" t="e">
        <f t="shared" si="1"/>
        <v>#DIV/0!</v>
      </c>
      <c r="G23" s="33" t="e">
        <f t="shared" si="7"/>
        <v>#DIV/0!</v>
      </c>
      <c r="H23" s="150"/>
      <c r="I23" s="151"/>
      <c r="J23" s="152">
        <f>SUM(J6:J22)</f>
        <v>0</v>
      </c>
      <c r="K23" s="101">
        <f>D23-L23</f>
        <v>0</v>
      </c>
      <c r="L23" s="166">
        <f>SUM(L6:L22)</f>
        <v>0</v>
      </c>
      <c r="M23" s="163"/>
      <c r="N23" s="172">
        <f>SUM(N6:N22)</f>
        <v>16190</v>
      </c>
      <c r="O23" s="115">
        <f t="shared" si="3"/>
        <v>-16190</v>
      </c>
    </row>
    <row r="24" spans="1:15" ht="15">
      <c r="A24" s="56" t="s">
        <v>26</v>
      </c>
      <c r="B24" s="18"/>
      <c r="C24" s="40" t="e">
        <f t="shared" si="6"/>
        <v>#DIV/0!</v>
      </c>
      <c r="D24" s="177"/>
      <c r="E24" s="41" t="e">
        <f t="shared" si="4"/>
        <v>#DIV/0!</v>
      </c>
      <c r="F24" s="41" t="e">
        <f t="shared" si="1"/>
        <v>#DIV/0!</v>
      </c>
      <c r="G24" s="41" t="e">
        <f t="shared" si="7"/>
        <v>#DIV/0!</v>
      </c>
      <c r="H24" s="155"/>
      <c r="I24" s="155"/>
      <c r="J24" s="156"/>
      <c r="K24" s="79">
        <f>D24-L24</f>
        <v>0</v>
      </c>
      <c r="L24" s="168"/>
      <c r="M24" s="163"/>
      <c r="N24" s="170">
        <v>579</v>
      </c>
      <c r="O24" s="115">
        <f t="shared" si="3"/>
        <v>-579</v>
      </c>
    </row>
    <row r="25" spans="1:15" ht="45.75" thickBot="1">
      <c r="A25" s="136" t="s">
        <v>86</v>
      </c>
      <c r="B25" s="23"/>
      <c r="C25" s="29" t="e">
        <f t="shared" si="6"/>
        <v>#DIV/0!</v>
      </c>
      <c r="D25" s="178"/>
      <c r="E25" s="42" t="e">
        <f t="shared" si="4"/>
        <v>#DIV/0!</v>
      </c>
      <c r="F25" s="27" t="e">
        <f t="shared" si="1"/>
        <v>#DIV/0!</v>
      </c>
      <c r="G25" s="27" t="e">
        <f t="shared" si="7"/>
        <v>#DIV/0!</v>
      </c>
      <c r="H25" s="157"/>
      <c r="I25" s="157"/>
      <c r="J25" s="158"/>
      <c r="K25" s="82">
        <f>D25-L25</f>
        <v>0</v>
      </c>
      <c r="L25" s="169"/>
      <c r="M25" s="163"/>
      <c r="N25" s="170">
        <v>366</v>
      </c>
      <c r="O25" s="115">
        <f t="shared" si="3"/>
        <v>-366</v>
      </c>
    </row>
    <row r="26" spans="1:15" ht="15.75" thickBot="1">
      <c r="A26" s="43" t="s">
        <v>20</v>
      </c>
      <c r="B26" s="36">
        <f>SUM(B23:B25)</f>
        <v>0</v>
      </c>
      <c r="C26" s="44" t="e">
        <f t="shared" si="6"/>
        <v>#DIV/0!</v>
      </c>
      <c r="D26" s="161">
        <f>SUM(D23:D25)</f>
        <v>0</v>
      </c>
      <c r="E26" s="32" t="e">
        <f t="shared" si="4"/>
        <v>#DIV/0!</v>
      </c>
      <c r="F26" s="44" t="e">
        <f t="shared" si="1"/>
        <v>#DIV/0!</v>
      </c>
      <c r="G26" s="45" t="e">
        <f t="shared" si="7"/>
        <v>#DIV/0!</v>
      </c>
      <c r="H26" s="159"/>
      <c r="I26" s="160"/>
      <c r="J26" s="161">
        <f>SUM(J23:J25)</f>
        <v>0</v>
      </c>
      <c r="K26" s="35">
        <f>D26-L26</f>
        <v>0</v>
      </c>
      <c r="L26" s="161">
        <f>L23+L24+L25</f>
        <v>0</v>
      </c>
      <c r="M26" s="163"/>
      <c r="N26" s="173">
        <f>SUM(N23:N25)</f>
        <v>17135</v>
      </c>
      <c r="O26" s="115">
        <f t="shared" si="3"/>
        <v>-17135</v>
      </c>
    </row>
  </sheetData>
  <sheetProtection/>
  <mergeCells count="14"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  <mergeCell ref="E3:E5"/>
    <mergeCell ref="H3:H5"/>
    <mergeCell ref="I3:I5"/>
    <mergeCell ref="J3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selection activeCell="D6" sqref="D6:D30"/>
    </sheetView>
  </sheetViews>
  <sheetFormatPr defaultColWidth="9.140625" defaultRowHeight="15"/>
  <cols>
    <col min="1" max="1" width="38.140625" style="0" customWidth="1"/>
    <col min="2" max="2" width="12.140625" style="0" customWidth="1"/>
    <col min="3" max="3" width="10.00390625" style="0" customWidth="1"/>
    <col min="5" max="5" width="9.8515625" style="0" customWidth="1"/>
    <col min="6" max="6" width="10.7109375" style="0" customWidth="1"/>
    <col min="7" max="7" width="11.28125" style="0" customWidth="1"/>
    <col min="8" max="8" width="10.421875" style="0" customWidth="1"/>
    <col min="9" max="9" width="12.57421875" style="0" customWidth="1"/>
    <col min="10" max="10" width="10.7109375" style="0" customWidth="1"/>
    <col min="12" max="12" width="10.28125" style="0" customWidth="1"/>
  </cols>
  <sheetData>
    <row r="1" spans="1:12" ht="15">
      <c r="A1" s="202" t="s">
        <v>55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24" customHeight="1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197" t="s">
        <v>1</v>
      </c>
      <c r="C3" s="201" t="s">
        <v>28</v>
      </c>
      <c r="D3" s="197" t="s">
        <v>2</v>
      </c>
      <c r="E3" s="201" t="s">
        <v>3</v>
      </c>
      <c r="F3" s="24" t="s">
        <v>4</v>
      </c>
      <c r="G3" s="25" t="s">
        <v>5</v>
      </c>
      <c r="H3" s="197" t="s">
        <v>32</v>
      </c>
      <c r="I3" s="201" t="s">
        <v>30</v>
      </c>
      <c r="J3" s="197" t="s">
        <v>29</v>
      </c>
      <c r="K3" s="201" t="s">
        <v>44</v>
      </c>
      <c r="L3" s="197" t="s">
        <v>36</v>
      </c>
    </row>
    <row r="4" spans="1:15" ht="15">
      <c r="A4" s="199"/>
      <c r="B4" s="199"/>
      <c r="C4" s="199"/>
      <c r="D4" s="199"/>
      <c r="E4" s="199"/>
      <c r="F4" s="197" t="s">
        <v>6</v>
      </c>
      <c r="G4" s="197" t="s">
        <v>33</v>
      </c>
      <c r="H4" s="199"/>
      <c r="I4" s="199"/>
      <c r="J4" s="199"/>
      <c r="K4" s="199"/>
      <c r="L4" s="199"/>
      <c r="N4" s="203" t="s">
        <v>56</v>
      </c>
      <c r="O4" s="203"/>
    </row>
    <row r="5" spans="1:15" ht="42" customHeight="1" thickBot="1">
      <c r="A5" s="198"/>
      <c r="B5" s="200"/>
      <c r="C5" s="198"/>
      <c r="D5" s="200"/>
      <c r="E5" s="198"/>
      <c r="F5" s="200"/>
      <c r="G5" s="198"/>
      <c r="H5" s="200"/>
      <c r="I5" s="200"/>
      <c r="J5" s="200"/>
      <c r="K5" s="200"/>
      <c r="L5" s="200"/>
      <c r="N5" s="116" t="s">
        <v>54</v>
      </c>
      <c r="O5" s="116" t="s">
        <v>53</v>
      </c>
    </row>
    <row r="6" spans="1:15" ht="15.75" thickBot="1">
      <c r="A6" s="108" t="s">
        <v>7</v>
      </c>
      <c r="B6" s="16">
        <v>120111</v>
      </c>
      <c r="C6" s="26">
        <f aca="true" t="shared" si="0" ref="C6:C30">B6/J6*100</f>
        <v>112.55622610390583</v>
      </c>
      <c r="D6" s="59">
        <v>1000</v>
      </c>
      <c r="E6" s="26">
        <f aca="true" t="shared" si="1" ref="E6:E30">B6/D6</f>
        <v>120.111</v>
      </c>
      <c r="F6" s="27">
        <f aca="true" t="shared" si="2" ref="F6:F30">E6-H6</f>
        <v>3.666000000000011</v>
      </c>
      <c r="G6" s="28">
        <f aca="true" t="shared" si="3" ref="G6:G16">E6-I6</f>
        <v>13.411000000000001</v>
      </c>
      <c r="H6" s="65">
        <v>116.445</v>
      </c>
      <c r="I6" s="66">
        <v>106.7</v>
      </c>
      <c r="J6" s="59">
        <v>106712</v>
      </c>
      <c r="K6" s="67">
        <f aca="true" t="shared" si="4" ref="K6:K30">D6-L6</f>
        <v>0</v>
      </c>
      <c r="L6" s="68">
        <v>1000</v>
      </c>
      <c r="N6">
        <v>1000</v>
      </c>
      <c r="O6" s="115">
        <f>D6-N6</f>
        <v>0</v>
      </c>
    </row>
    <row r="7" spans="1:15" ht="15.75" thickBot="1">
      <c r="A7" s="108" t="s">
        <v>8</v>
      </c>
      <c r="B7" s="16">
        <v>110665</v>
      </c>
      <c r="C7" s="26">
        <f t="shared" si="0"/>
        <v>103.2120573395137</v>
      </c>
      <c r="D7" s="59">
        <v>1143</v>
      </c>
      <c r="E7" s="26">
        <f t="shared" si="1"/>
        <v>96.81977252843394</v>
      </c>
      <c r="F7" s="27">
        <f t="shared" si="2"/>
        <v>-1.413823272090994</v>
      </c>
      <c r="G7" s="28">
        <f t="shared" si="3"/>
        <v>4.119772528433941</v>
      </c>
      <c r="H7" s="65">
        <v>98.23359580052494</v>
      </c>
      <c r="I7" s="66">
        <v>92.7</v>
      </c>
      <c r="J7" s="59">
        <v>107221</v>
      </c>
      <c r="K7" s="67">
        <f t="shared" si="4"/>
        <v>-14</v>
      </c>
      <c r="L7" s="68">
        <v>1157</v>
      </c>
      <c r="N7">
        <v>1143</v>
      </c>
      <c r="O7" s="115">
        <f aca="true" t="shared" si="5" ref="O7:O30">D7-N7</f>
        <v>0</v>
      </c>
    </row>
    <row r="8" spans="1:15" ht="15.75" thickBot="1">
      <c r="A8" s="108" t="s">
        <v>9</v>
      </c>
      <c r="B8" s="16">
        <v>121332</v>
      </c>
      <c r="C8" s="26">
        <f t="shared" si="0"/>
        <v>111.75051117210381</v>
      </c>
      <c r="D8" s="59">
        <v>778</v>
      </c>
      <c r="E8" s="26">
        <f t="shared" si="1"/>
        <v>155.95372750642673</v>
      </c>
      <c r="F8" s="27">
        <f t="shared" si="2"/>
        <v>-0.010282776349612277</v>
      </c>
      <c r="G8" s="28">
        <f t="shared" si="3"/>
        <v>16.353727506426736</v>
      </c>
      <c r="H8" s="65">
        <v>155.96401028277634</v>
      </c>
      <c r="I8" s="66">
        <v>139.6</v>
      </c>
      <c r="J8" s="59">
        <v>108574</v>
      </c>
      <c r="K8" s="67">
        <f t="shared" si="4"/>
        <v>0</v>
      </c>
      <c r="L8" s="68">
        <v>778</v>
      </c>
      <c r="N8">
        <v>778</v>
      </c>
      <c r="O8" s="115">
        <f t="shared" si="5"/>
        <v>0</v>
      </c>
    </row>
    <row r="9" spans="1:15" ht="15.75" thickBot="1">
      <c r="A9" s="108" t="s">
        <v>10</v>
      </c>
      <c r="B9" s="16">
        <v>98150</v>
      </c>
      <c r="C9" s="26">
        <f t="shared" si="0"/>
        <v>110.10028492585198</v>
      </c>
      <c r="D9" s="59">
        <v>1085</v>
      </c>
      <c r="E9" s="26">
        <f t="shared" si="1"/>
        <v>90.46082949308756</v>
      </c>
      <c r="F9" s="27">
        <f t="shared" si="2"/>
        <v>-2.1382488479262634</v>
      </c>
      <c r="G9" s="28">
        <f t="shared" si="3"/>
        <v>7.360829493087564</v>
      </c>
      <c r="H9" s="69">
        <v>92.59907834101382</v>
      </c>
      <c r="I9" s="66">
        <v>83.1</v>
      </c>
      <c r="J9" s="59">
        <v>89146</v>
      </c>
      <c r="K9" s="67">
        <f t="shared" si="4"/>
        <v>12</v>
      </c>
      <c r="L9" s="68">
        <v>1073</v>
      </c>
      <c r="N9">
        <v>1085</v>
      </c>
      <c r="O9" s="115">
        <f t="shared" si="5"/>
        <v>0</v>
      </c>
    </row>
    <row r="10" spans="1:15" ht="15.75" thickBot="1">
      <c r="A10" s="113" t="s">
        <v>40</v>
      </c>
      <c r="B10" s="16">
        <v>0</v>
      </c>
      <c r="C10" s="26">
        <f t="shared" si="0"/>
        <v>0</v>
      </c>
      <c r="D10" s="60">
        <v>0</v>
      </c>
      <c r="E10" s="26" t="e">
        <f t="shared" si="1"/>
        <v>#DIV/0!</v>
      </c>
      <c r="F10" s="27" t="e">
        <f t="shared" si="2"/>
        <v>#DIV/0!</v>
      </c>
      <c r="G10" s="28" t="e">
        <f t="shared" si="3"/>
        <v>#DIV/0!</v>
      </c>
      <c r="H10" s="70" t="e">
        <v>#DIV/0!</v>
      </c>
      <c r="I10" s="66">
        <v>33.9</v>
      </c>
      <c r="J10" s="59">
        <v>4545</v>
      </c>
      <c r="K10" s="67">
        <f t="shared" si="4"/>
        <v>-134</v>
      </c>
      <c r="L10" s="68">
        <v>134</v>
      </c>
      <c r="N10">
        <v>0</v>
      </c>
      <c r="O10" s="115">
        <f t="shared" si="5"/>
        <v>0</v>
      </c>
    </row>
    <row r="11" spans="1:15" ht="15.75" thickBot="1">
      <c r="A11" s="113" t="s">
        <v>39</v>
      </c>
      <c r="B11" s="16">
        <v>0</v>
      </c>
      <c r="C11" s="26">
        <f t="shared" si="0"/>
        <v>0</v>
      </c>
      <c r="D11" s="59">
        <v>0</v>
      </c>
      <c r="E11" s="26" t="e">
        <f t="shared" si="1"/>
        <v>#DIV/0!</v>
      </c>
      <c r="F11" s="27" t="e">
        <f t="shared" si="2"/>
        <v>#DIV/0!</v>
      </c>
      <c r="G11" s="28" t="e">
        <f t="shared" si="3"/>
        <v>#DIV/0!</v>
      </c>
      <c r="H11" s="71" t="e">
        <v>#DIV/0!</v>
      </c>
      <c r="I11" s="66">
        <v>106.8</v>
      </c>
      <c r="J11" s="59">
        <v>154801</v>
      </c>
      <c r="K11" s="67">
        <f t="shared" si="4"/>
        <v>-1450</v>
      </c>
      <c r="L11" s="68">
        <v>1450</v>
      </c>
      <c r="N11">
        <v>0</v>
      </c>
      <c r="O11" s="115">
        <f t="shared" si="5"/>
        <v>0</v>
      </c>
    </row>
    <row r="12" spans="1:15" ht="15.75" thickBot="1">
      <c r="A12" s="108" t="s">
        <v>11</v>
      </c>
      <c r="B12" s="16">
        <v>130891</v>
      </c>
      <c r="C12" s="26">
        <f t="shared" si="0"/>
        <v>95.3731027899826</v>
      </c>
      <c r="D12" s="59">
        <v>1200</v>
      </c>
      <c r="E12" s="26">
        <f t="shared" si="1"/>
        <v>109.07583333333334</v>
      </c>
      <c r="F12" s="27">
        <f t="shared" si="2"/>
        <v>-0.20000000000000284</v>
      </c>
      <c r="G12" s="28">
        <f t="shared" si="3"/>
        <v>-5.32416666666667</v>
      </c>
      <c r="H12" s="65">
        <v>109.27583333333334</v>
      </c>
      <c r="I12" s="66">
        <v>114.4</v>
      </c>
      <c r="J12" s="59">
        <v>137241</v>
      </c>
      <c r="K12" s="67">
        <f t="shared" si="4"/>
        <v>0</v>
      </c>
      <c r="L12" s="68">
        <v>1200</v>
      </c>
      <c r="N12">
        <v>1200</v>
      </c>
      <c r="O12" s="115">
        <f t="shared" si="5"/>
        <v>0</v>
      </c>
    </row>
    <row r="13" spans="1:15" ht="15.75" thickBot="1">
      <c r="A13" s="108" t="s">
        <v>41</v>
      </c>
      <c r="B13" s="16">
        <v>235925</v>
      </c>
      <c r="C13" s="26">
        <f t="shared" si="0"/>
        <v>103.73932046732712</v>
      </c>
      <c r="D13" s="59">
        <v>2148</v>
      </c>
      <c r="E13" s="26">
        <f t="shared" si="1"/>
        <v>109.83472998137803</v>
      </c>
      <c r="F13" s="27">
        <f t="shared" si="2"/>
        <v>0.7346368715083855</v>
      </c>
      <c r="G13" s="28">
        <f t="shared" si="3"/>
        <v>-0.5652700186219732</v>
      </c>
      <c r="H13" s="65">
        <v>109.10009310986965</v>
      </c>
      <c r="I13" s="66">
        <v>110.4</v>
      </c>
      <c r="J13" s="59">
        <v>227421</v>
      </c>
      <c r="K13" s="67">
        <f t="shared" si="4"/>
        <v>84</v>
      </c>
      <c r="L13" s="68">
        <v>2064</v>
      </c>
      <c r="N13">
        <v>2148</v>
      </c>
      <c r="O13" s="115">
        <f t="shared" si="5"/>
        <v>0</v>
      </c>
    </row>
    <row r="14" spans="1:15" s="11" customFormat="1" ht="15.75" thickBot="1">
      <c r="A14" s="108" t="s">
        <v>12</v>
      </c>
      <c r="B14" s="16">
        <v>47509</v>
      </c>
      <c r="C14" s="26">
        <f t="shared" si="0"/>
        <v>110.28599285017874</v>
      </c>
      <c r="D14" s="59">
        <v>420</v>
      </c>
      <c r="E14" s="26">
        <f t="shared" si="1"/>
        <v>113.11666666666666</v>
      </c>
      <c r="F14" s="27">
        <f t="shared" si="2"/>
        <v>2.019047619047612</v>
      </c>
      <c r="G14" s="28">
        <f t="shared" si="3"/>
        <v>10.516666666666666</v>
      </c>
      <c r="H14" s="65">
        <v>111.09761904761905</v>
      </c>
      <c r="I14" s="66">
        <v>102.6</v>
      </c>
      <c r="J14" s="59">
        <v>43078</v>
      </c>
      <c r="K14" s="72">
        <f t="shared" si="4"/>
        <v>0</v>
      </c>
      <c r="L14" s="59">
        <v>420</v>
      </c>
      <c r="N14" s="11">
        <v>420</v>
      </c>
      <c r="O14" s="115">
        <f t="shared" si="5"/>
        <v>0</v>
      </c>
    </row>
    <row r="15" spans="1:15" ht="15.75" thickBot="1">
      <c r="A15" s="108" t="s">
        <v>13</v>
      </c>
      <c r="B15" s="16">
        <v>219691</v>
      </c>
      <c r="C15" s="26">
        <f t="shared" si="0"/>
        <v>109.89055512760231</v>
      </c>
      <c r="D15" s="59">
        <v>1730</v>
      </c>
      <c r="E15" s="26">
        <f t="shared" si="1"/>
        <v>126.98901734104047</v>
      </c>
      <c r="F15" s="27">
        <f t="shared" si="2"/>
        <v>2.9075144508670547</v>
      </c>
      <c r="G15" s="28">
        <f t="shared" si="3"/>
        <v>10.789017341040463</v>
      </c>
      <c r="H15" s="65">
        <v>124.08150289017341</v>
      </c>
      <c r="I15" s="66">
        <v>116.2</v>
      </c>
      <c r="J15" s="59">
        <v>199918</v>
      </c>
      <c r="K15" s="67">
        <f t="shared" si="4"/>
        <v>10</v>
      </c>
      <c r="L15" s="68">
        <v>1720</v>
      </c>
      <c r="N15">
        <v>1730</v>
      </c>
      <c r="O15" s="115">
        <f t="shared" si="5"/>
        <v>0</v>
      </c>
    </row>
    <row r="16" spans="1:15" ht="15.75" thickBot="1">
      <c r="A16" s="108" t="s">
        <v>14</v>
      </c>
      <c r="B16" s="16">
        <v>175840</v>
      </c>
      <c r="C16" s="26">
        <f t="shared" si="0"/>
        <v>100.85691670586077</v>
      </c>
      <c r="D16" s="59">
        <v>1658</v>
      </c>
      <c r="E16" s="26">
        <f t="shared" si="1"/>
        <v>106.05548854041014</v>
      </c>
      <c r="F16" s="27">
        <f t="shared" si="2"/>
        <v>0</v>
      </c>
      <c r="G16" s="28">
        <f t="shared" si="3"/>
        <v>-2.2445114595898588</v>
      </c>
      <c r="H16" s="65">
        <v>106.05548854041014</v>
      </c>
      <c r="I16" s="66">
        <v>108.3</v>
      </c>
      <c r="J16" s="59">
        <v>174346</v>
      </c>
      <c r="K16" s="67">
        <f t="shared" si="4"/>
        <v>48</v>
      </c>
      <c r="L16" s="68">
        <v>1610</v>
      </c>
      <c r="N16">
        <v>1658</v>
      </c>
      <c r="O16" s="115">
        <f t="shared" si="5"/>
        <v>0</v>
      </c>
    </row>
    <row r="17" spans="1:15" ht="15.75" thickBot="1">
      <c r="A17" s="108" t="s">
        <v>38</v>
      </c>
      <c r="B17" s="16">
        <v>45399</v>
      </c>
      <c r="C17" s="26" t="e">
        <f t="shared" si="0"/>
        <v>#DIV/0!</v>
      </c>
      <c r="D17" s="59">
        <v>629</v>
      </c>
      <c r="E17" s="26">
        <f t="shared" si="1"/>
        <v>72.17647058823529</v>
      </c>
      <c r="F17" s="27">
        <f t="shared" si="2"/>
        <v>-2.7439115773698006</v>
      </c>
      <c r="G17" s="28">
        <v>0</v>
      </c>
      <c r="H17" s="65">
        <v>74.92038216560509</v>
      </c>
      <c r="I17" s="66">
        <v>0</v>
      </c>
      <c r="J17" s="59">
        <v>0</v>
      </c>
      <c r="K17" s="67">
        <f t="shared" si="4"/>
        <v>629</v>
      </c>
      <c r="L17" s="68">
        <v>0</v>
      </c>
      <c r="N17">
        <v>628</v>
      </c>
      <c r="O17" s="115">
        <f t="shared" si="5"/>
        <v>1</v>
      </c>
    </row>
    <row r="18" spans="1:15" ht="15.75" thickBot="1">
      <c r="A18" s="108" t="s">
        <v>15</v>
      </c>
      <c r="B18" s="16">
        <v>100251</v>
      </c>
      <c r="C18" s="26">
        <f t="shared" si="0"/>
        <v>100.1668598377363</v>
      </c>
      <c r="D18" s="59">
        <v>789</v>
      </c>
      <c r="E18" s="26">
        <f t="shared" si="1"/>
        <v>127.06083650190114</v>
      </c>
      <c r="F18" s="27">
        <f t="shared" si="2"/>
        <v>1.50190114068441</v>
      </c>
      <c r="G18" s="28">
        <f>E18-I18</f>
        <v>1.1608365019011302</v>
      </c>
      <c r="H18" s="65">
        <v>125.55893536121673</v>
      </c>
      <c r="I18" s="66">
        <v>125.9</v>
      </c>
      <c r="J18" s="59">
        <v>100084</v>
      </c>
      <c r="K18" s="67">
        <f t="shared" si="4"/>
        <v>-6</v>
      </c>
      <c r="L18" s="68">
        <v>795</v>
      </c>
      <c r="N18">
        <v>789</v>
      </c>
      <c r="O18" s="115">
        <f t="shared" si="5"/>
        <v>0</v>
      </c>
    </row>
    <row r="19" spans="1:15" ht="15.75" customHeight="1" thickBot="1">
      <c r="A19" s="118" t="s">
        <v>45</v>
      </c>
      <c r="B19" s="16">
        <v>53266</v>
      </c>
      <c r="C19" s="26">
        <f t="shared" si="0"/>
        <v>88.53908678379682</v>
      </c>
      <c r="D19" s="59">
        <v>491</v>
      </c>
      <c r="E19" s="26">
        <f t="shared" si="1"/>
        <v>108.4847250509165</v>
      </c>
      <c r="F19" s="27">
        <f t="shared" si="2"/>
        <v>-5.082897899903173</v>
      </c>
      <c r="G19" s="28">
        <f>E19-I19</f>
        <v>-14.315274949083502</v>
      </c>
      <c r="H19" s="65">
        <v>113.56762295081967</v>
      </c>
      <c r="I19" s="66">
        <v>122.8</v>
      </c>
      <c r="J19" s="59">
        <v>60161</v>
      </c>
      <c r="K19" s="67">
        <f t="shared" si="4"/>
        <v>1</v>
      </c>
      <c r="L19" s="68">
        <v>490</v>
      </c>
      <c r="N19">
        <v>488</v>
      </c>
      <c r="O19" s="115">
        <f t="shared" si="5"/>
        <v>3</v>
      </c>
    </row>
    <row r="20" spans="1:15" ht="15.75" thickBot="1">
      <c r="A20" s="111" t="s">
        <v>16</v>
      </c>
      <c r="B20" s="16">
        <v>91040</v>
      </c>
      <c r="C20" s="26">
        <f t="shared" si="0"/>
        <v>104.97186606401623</v>
      </c>
      <c r="D20" s="59">
        <v>874</v>
      </c>
      <c r="E20" s="26">
        <f t="shared" si="1"/>
        <v>104.16475972540046</v>
      </c>
      <c r="F20" s="27">
        <f t="shared" si="2"/>
        <v>2.1361556064073284</v>
      </c>
      <c r="G20" s="28">
        <f>E20-I20</f>
        <v>5.564759725400464</v>
      </c>
      <c r="H20" s="65">
        <v>102.02860411899313</v>
      </c>
      <c r="I20" s="66">
        <v>98.6</v>
      </c>
      <c r="J20" s="59">
        <v>86728</v>
      </c>
      <c r="K20" s="67">
        <f t="shared" si="4"/>
        <v>-6</v>
      </c>
      <c r="L20" s="68">
        <v>880</v>
      </c>
      <c r="N20">
        <v>874</v>
      </c>
      <c r="O20" s="115">
        <f t="shared" si="5"/>
        <v>0</v>
      </c>
    </row>
    <row r="21" spans="1:15" ht="15.75" thickBot="1">
      <c r="A21" s="108" t="s">
        <v>43</v>
      </c>
      <c r="B21" s="16">
        <v>165857</v>
      </c>
      <c r="C21" s="26" t="e">
        <f t="shared" si="0"/>
        <v>#DIV/0!</v>
      </c>
      <c r="D21" s="59">
        <v>1532</v>
      </c>
      <c r="E21" s="26">
        <f t="shared" si="1"/>
        <v>108.26174934725849</v>
      </c>
      <c r="F21" s="27">
        <f t="shared" si="2"/>
        <v>-0.9686684073107017</v>
      </c>
      <c r="G21" s="28">
        <v>0</v>
      </c>
      <c r="H21" s="71">
        <v>109.23041775456919</v>
      </c>
      <c r="I21" s="66">
        <v>0</v>
      </c>
      <c r="J21" s="59">
        <v>0</v>
      </c>
      <c r="K21" s="67">
        <f t="shared" si="4"/>
        <v>1532</v>
      </c>
      <c r="L21" s="68">
        <v>0</v>
      </c>
      <c r="N21">
        <v>1532</v>
      </c>
      <c r="O21" s="115">
        <f t="shared" si="5"/>
        <v>0</v>
      </c>
    </row>
    <row r="22" spans="1:15" ht="15.75" thickBot="1">
      <c r="A22" s="54" t="s">
        <v>34</v>
      </c>
      <c r="B22" s="16">
        <v>51600</v>
      </c>
      <c r="C22" s="26">
        <f t="shared" si="0"/>
        <v>103.2</v>
      </c>
      <c r="D22" s="59">
        <v>684</v>
      </c>
      <c r="E22" s="26">
        <f t="shared" si="1"/>
        <v>75.43859649122807</v>
      </c>
      <c r="F22" s="27">
        <f t="shared" si="2"/>
        <v>0</v>
      </c>
      <c r="G22" s="28">
        <v>0</v>
      </c>
      <c r="H22" s="65">
        <v>75.43859649122807</v>
      </c>
      <c r="I22" s="66">
        <v>70.6</v>
      </c>
      <c r="J22" s="59">
        <v>50000</v>
      </c>
      <c r="K22" s="67">
        <f t="shared" si="4"/>
        <v>-24</v>
      </c>
      <c r="L22" s="68">
        <v>708</v>
      </c>
      <c r="N22">
        <v>684</v>
      </c>
      <c r="O22" s="115">
        <f t="shared" si="5"/>
        <v>0</v>
      </c>
    </row>
    <row r="23" spans="1:15" ht="15.75" thickBot="1">
      <c r="A23" s="112" t="s">
        <v>27</v>
      </c>
      <c r="B23" s="16">
        <v>0</v>
      </c>
      <c r="C23" s="26" t="e">
        <f t="shared" si="0"/>
        <v>#DIV/0!</v>
      </c>
      <c r="D23" s="59">
        <v>0</v>
      </c>
      <c r="E23" s="26" t="e">
        <f t="shared" si="1"/>
        <v>#DIV/0!</v>
      </c>
      <c r="F23" s="27" t="e">
        <f t="shared" si="2"/>
        <v>#DIV/0!</v>
      </c>
      <c r="G23" s="28" t="e">
        <f aca="true" t="shared" si="6" ref="G23:G30">E23-I23</f>
        <v>#DIV/0!</v>
      </c>
      <c r="H23" s="65" t="e">
        <v>#DIV/0!</v>
      </c>
      <c r="I23" s="66">
        <v>0</v>
      </c>
      <c r="J23" s="59">
        <v>0</v>
      </c>
      <c r="K23" s="67">
        <f t="shared" si="4"/>
        <v>0</v>
      </c>
      <c r="L23" s="68">
        <v>0</v>
      </c>
      <c r="N23">
        <v>0</v>
      </c>
      <c r="O23" s="115">
        <f t="shared" si="5"/>
        <v>0</v>
      </c>
    </row>
    <row r="24" spans="1:15" ht="15.75" thickBot="1">
      <c r="A24" s="108" t="s">
        <v>17</v>
      </c>
      <c r="B24" s="16">
        <v>25000</v>
      </c>
      <c r="C24" s="26">
        <f t="shared" si="0"/>
        <v>94.12650602409639</v>
      </c>
      <c r="D24" s="59">
        <v>280</v>
      </c>
      <c r="E24" s="26">
        <f t="shared" si="1"/>
        <v>89.28571428571429</v>
      </c>
      <c r="F24" s="27">
        <f t="shared" si="2"/>
        <v>-0.357142857142847</v>
      </c>
      <c r="G24" s="28">
        <f t="shared" si="6"/>
        <v>-10.914285714285711</v>
      </c>
      <c r="H24" s="65">
        <v>89.64285714285714</v>
      </c>
      <c r="I24" s="66">
        <v>100.2</v>
      </c>
      <c r="J24" s="59">
        <v>26560</v>
      </c>
      <c r="K24" s="67">
        <f t="shared" si="4"/>
        <v>15</v>
      </c>
      <c r="L24" s="68">
        <v>265</v>
      </c>
      <c r="N24">
        <v>280</v>
      </c>
      <c r="O24" s="115">
        <f t="shared" si="5"/>
        <v>0</v>
      </c>
    </row>
    <row r="25" spans="1:17" s="117" customFormat="1" ht="15.75" thickBot="1">
      <c r="A25" s="109" t="s">
        <v>18</v>
      </c>
      <c r="B25" s="17">
        <v>24000</v>
      </c>
      <c r="C25" s="29">
        <f t="shared" si="0"/>
        <v>110.34482758620689</v>
      </c>
      <c r="D25" s="61">
        <v>210</v>
      </c>
      <c r="E25" s="29">
        <f t="shared" si="1"/>
        <v>114.28571428571429</v>
      </c>
      <c r="F25" s="27">
        <f t="shared" si="2"/>
        <v>9.523809523809533</v>
      </c>
      <c r="G25" s="28">
        <f t="shared" si="6"/>
        <v>10.685714285714297</v>
      </c>
      <c r="H25" s="73">
        <v>104.76190476190476</v>
      </c>
      <c r="I25" s="74">
        <v>103.6</v>
      </c>
      <c r="J25" s="61">
        <v>21750</v>
      </c>
      <c r="K25" s="72">
        <f t="shared" si="4"/>
        <v>0</v>
      </c>
      <c r="L25" s="61">
        <v>210</v>
      </c>
      <c r="M25" s="120"/>
      <c r="N25" s="120">
        <v>210</v>
      </c>
      <c r="O25" s="121">
        <f t="shared" si="5"/>
        <v>0</v>
      </c>
      <c r="P25" s="120"/>
      <c r="Q25" s="120"/>
    </row>
    <row r="26" spans="1:15" ht="15.75" thickBot="1">
      <c r="A26" s="99" t="s">
        <v>19</v>
      </c>
      <c r="B26" s="31">
        <f>SUM(B6:B25)</f>
        <v>1816527</v>
      </c>
      <c r="C26" s="32">
        <f t="shared" si="0"/>
        <v>106.96237265101402</v>
      </c>
      <c r="D26" s="100">
        <f>SUM(D6:D25)</f>
        <v>16651</v>
      </c>
      <c r="E26" s="32">
        <f t="shared" si="1"/>
        <v>109.0941685184073</v>
      </c>
      <c r="F26" s="32">
        <f t="shared" si="2"/>
        <v>0.3702542996291385</v>
      </c>
      <c r="G26" s="33">
        <f t="shared" si="6"/>
        <v>2.694168518407295</v>
      </c>
      <c r="H26" s="104">
        <v>108.72391421877816</v>
      </c>
      <c r="I26" s="102">
        <v>106.4</v>
      </c>
      <c r="J26" s="100">
        <f>SUM(J6:J25)</f>
        <v>1698286</v>
      </c>
      <c r="K26" s="103">
        <f t="shared" si="4"/>
        <v>697</v>
      </c>
      <c r="L26" s="101">
        <f>SUM(L6:L25)</f>
        <v>15954</v>
      </c>
      <c r="N26">
        <v>16647</v>
      </c>
      <c r="O26" s="115">
        <f t="shared" si="5"/>
        <v>4</v>
      </c>
    </row>
    <row r="27" spans="1:15" ht="15">
      <c r="A27" s="114" t="s">
        <v>31</v>
      </c>
      <c r="B27" s="37">
        <v>0</v>
      </c>
      <c r="C27" s="29">
        <f t="shared" si="0"/>
        <v>0</v>
      </c>
      <c r="D27" s="62">
        <v>0</v>
      </c>
      <c r="E27" s="38" t="e">
        <f t="shared" si="1"/>
        <v>#DIV/0!</v>
      </c>
      <c r="F27" s="39" t="e">
        <f t="shared" si="2"/>
        <v>#DIV/0!</v>
      </c>
      <c r="G27" s="39" t="e">
        <f t="shared" si="6"/>
        <v>#DIV/0!</v>
      </c>
      <c r="H27" s="76" t="e">
        <v>#DIV/0!</v>
      </c>
      <c r="I27" s="76">
        <v>89.2</v>
      </c>
      <c r="J27" s="62">
        <v>56315</v>
      </c>
      <c r="K27" s="77">
        <f t="shared" si="4"/>
        <v>-631</v>
      </c>
      <c r="L27" s="77">
        <v>631</v>
      </c>
      <c r="N27">
        <v>0</v>
      </c>
      <c r="O27" s="115">
        <f t="shared" si="5"/>
        <v>0</v>
      </c>
    </row>
    <row r="28" spans="1:15" ht="15">
      <c r="A28" s="119" t="s">
        <v>26</v>
      </c>
      <c r="B28" s="18">
        <v>50952</v>
      </c>
      <c r="C28" s="40">
        <f t="shared" si="0"/>
        <v>105.76879164677308</v>
      </c>
      <c r="D28" s="63">
        <v>579</v>
      </c>
      <c r="E28" s="41">
        <f t="shared" si="1"/>
        <v>88</v>
      </c>
      <c r="F28" s="41">
        <f t="shared" si="2"/>
        <v>0</v>
      </c>
      <c r="G28" s="41">
        <f t="shared" si="6"/>
        <v>4.799999999999997</v>
      </c>
      <c r="H28" s="78">
        <v>88</v>
      </c>
      <c r="I28" s="78">
        <v>83.2</v>
      </c>
      <c r="J28" s="63">
        <v>48173</v>
      </c>
      <c r="K28" s="79">
        <f t="shared" si="4"/>
        <v>0</v>
      </c>
      <c r="L28" s="79">
        <v>579</v>
      </c>
      <c r="N28">
        <v>579</v>
      </c>
      <c r="O28" s="115">
        <f t="shared" si="5"/>
        <v>0</v>
      </c>
    </row>
    <row r="29" spans="1:15" ht="33" customHeight="1" thickBot="1">
      <c r="A29" s="110" t="s">
        <v>49</v>
      </c>
      <c r="B29" s="23">
        <v>26466</v>
      </c>
      <c r="C29" s="29">
        <f t="shared" si="0"/>
        <v>125.73518932015773</v>
      </c>
      <c r="D29" s="64">
        <v>355</v>
      </c>
      <c r="E29" s="42">
        <f t="shared" si="1"/>
        <v>74.55211267605634</v>
      </c>
      <c r="F29" s="27">
        <f t="shared" si="2"/>
        <v>0.9243348982785591</v>
      </c>
      <c r="G29" s="27">
        <f t="shared" si="6"/>
        <v>4.452112676056345</v>
      </c>
      <c r="H29" s="80">
        <v>73.62777777777778</v>
      </c>
      <c r="I29" s="80">
        <v>70.1</v>
      </c>
      <c r="J29" s="81">
        <v>21049</v>
      </c>
      <c r="K29" s="82">
        <f t="shared" si="4"/>
        <v>55</v>
      </c>
      <c r="L29" s="82">
        <v>300</v>
      </c>
      <c r="N29">
        <v>360</v>
      </c>
      <c r="O29" s="115">
        <f t="shared" si="5"/>
        <v>-5</v>
      </c>
    </row>
    <row r="30" spans="1:15" ht="15.75" thickBot="1">
      <c r="A30" s="43" t="s">
        <v>20</v>
      </c>
      <c r="B30" s="36">
        <f>SUM(B26:B29)</f>
        <v>1893945</v>
      </c>
      <c r="C30" s="44">
        <f t="shared" si="0"/>
        <v>103.84478099026057</v>
      </c>
      <c r="D30" s="36">
        <f>SUM(D26:D29)</f>
        <v>17585</v>
      </c>
      <c r="E30" s="32">
        <f t="shared" si="1"/>
        <v>107.7023030992323</v>
      </c>
      <c r="F30" s="44">
        <f t="shared" si="2"/>
        <v>0.3791483170191725</v>
      </c>
      <c r="G30" s="45">
        <f t="shared" si="6"/>
        <v>3.30230309923229</v>
      </c>
      <c r="H30" s="44">
        <v>107.32315478221312</v>
      </c>
      <c r="I30" s="45">
        <v>104.4</v>
      </c>
      <c r="J30" s="36">
        <f>SUM(J26:J29)</f>
        <v>1823823</v>
      </c>
      <c r="K30" s="35">
        <f t="shared" si="4"/>
        <v>121</v>
      </c>
      <c r="L30" s="36">
        <f>L26+L27+L28+L29</f>
        <v>17464</v>
      </c>
      <c r="N30">
        <v>17586</v>
      </c>
      <c r="O30" s="115">
        <f t="shared" si="5"/>
        <v>-1</v>
      </c>
    </row>
    <row r="31" spans="1:12" ht="15">
      <c r="A31" s="46"/>
      <c r="B31" s="47" t="s">
        <v>25</v>
      </c>
      <c r="C31" s="46"/>
      <c r="D31" s="46"/>
      <c r="E31" s="46"/>
      <c r="F31" s="48"/>
      <c r="G31" s="46"/>
      <c r="H31" s="49"/>
      <c r="I31" s="48"/>
      <c r="J31" s="50"/>
      <c r="K31" s="48"/>
      <c r="L31" s="48"/>
    </row>
    <row r="32" spans="1:12" ht="15">
      <c r="A32" s="85" t="s">
        <v>37</v>
      </c>
      <c r="B32" s="46"/>
      <c r="C32" s="46"/>
      <c r="D32" s="20">
        <f>L30</f>
        <v>17464</v>
      </c>
      <c r="E32" s="86"/>
      <c r="F32" s="48"/>
      <c r="G32" s="46"/>
      <c r="H32" s="87"/>
      <c r="I32" s="46">
        <v>2016</v>
      </c>
      <c r="J32" s="48">
        <v>2016</v>
      </c>
      <c r="K32" s="48"/>
      <c r="L32" s="48">
        <v>2016</v>
      </c>
    </row>
    <row r="33" spans="1:12" ht="15">
      <c r="A33" s="88" t="s">
        <v>21</v>
      </c>
      <c r="B33" s="86"/>
      <c r="C33" s="86"/>
      <c r="D33" s="20">
        <v>17586</v>
      </c>
      <c r="E33" s="46"/>
      <c r="F33" s="89"/>
      <c r="G33" s="86"/>
      <c r="H33" s="87"/>
      <c r="I33" s="90"/>
      <c r="J33" s="90"/>
      <c r="K33" s="90"/>
      <c r="L33" s="90"/>
    </row>
    <row r="34" spans="1:12" ht="15">
      <c r="A34" s="91" t="s">
        <v>22</v>
      </c>
      <c r="B34" s="91"/>
      <c r="C34" s="91"/>
      <c r="D34" s="92"/>
      <c r="E34" s="86"/>
      <c r="F34" s="90"/>
      <c r="G34" s="86"/>
      <c r="H34" s="87"/>
      <c r="I34" s="90"/>
      <c r="J34" s="90"/>
      <c r="K34" s="90"/>
      <c r="L34" s="90"/>
    </row>
    <row r="35" spans="1:12" ht="15">
      <c r="A35" s="4" t="s">
        <v>23</v>
      </c>
      <c r="B35" s="93"/>
      <c r="C35" s="93"/>
      <c r="D35" s="94">
        <f>D30-D32</f>
        <v>121</v>
      </c>
      <c r="E35" s="88"/>
      <c r="F35" s="88"/>
      <c r="G35" s="95"/>
      <c r="H35" s="96"/>
      <c r="I35" s="97"/>
      <c r="J35" s="95"/>
      <c r="K35" s="98"/>
      <c r="L35" s="98"/>
    </row>
    <row r="36" spans="1:12" ht="15">
      <c r="A36" s="4" t="s">
        <v>24</v>
      </c>
      <c r="B36" s="93"/>
      <c r="C36" s="93"/>
      <c r="D36" s="94">
        <f>D30-D33</f>
        <v>-1</v>
      </c>
      <c r="E36" s="86"/>
      <c r="F36" s="98"/>
      <c r="G36" s="86"/>
      <c r="H36" s="87"/>
      <c r="I36" s="98" t="s">
        <v>35</v>
      </c>
      <c r="J36" s="98"/>
      <c r="K36" s="98"/>
      <c r="L36" s="98"/>
    </row>
    <row r="37" spans="1:12" ht="15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</sheetData>
  <sheetProtection/>
  <mergeCells count="14">
    <mergeCell ref="E3:E5"/>
    <mergeCell ref="H3:H5"/>
    <mergeCell ref="I3:I5"/>
    <mergeCell ref="J3:J5"/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38.140625" style="0" customWidth="1"/>
    <col min="2" max="2" width="12.140625" style="0" customWidth="1"/>
    <col min="3" max="3" width="10.57421875" style="0" customWidth="1"/>
    <col min="5" max="5" width="9.8515625" style="0" customWidth="1"/>
    <col min="6" max="6" width="10.7109375" style="0" customWidth="1"/>
    <col min="7" max="7" width="11.28125" style="0" customWidth="1"/>
    <col min="8" max="8" width="10.421875" style="0" customWidth="1"/>
    <col min="9" max="9" width="12.57421875" style="0" customWidth="1"/>
    <col min="10" max="10" width="10.7109375" style="0" customWidth="1"/>
    <col min="12" max="12" width="10.28125" style="0" customWidth="1"/>
  </cols>
  <sheetData>
    <row r="1" spans="1:12" ht="15">
      <c r="A1" s="202" t="s">
        <v>57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24" customHeight="1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197" t="s">
        <v>1</v>
      </c>
      <c r="C3" s="201" t="s">
        <v>28</v>
      </c>
      <c r="D3" s="197" t="s">
        <v>2</v>
      </c>
      <c r="E3" s="201" t="s">
        <v>3</v>
      </c>
      <c r="F3" s="24" t="s">
        <v>4</v>
      </c>
      <c r="G3" s="25" t="s">
        <v>5</v>
      </c>
      <c r="H3" s="197" t="s">
        <v>32</v>
      </c>
      <c r="I3" s="201" t="s">
        <v>30</v>
      </c>
      <c r="J3" s="197" t="s">
        <v>29</v>
      </c>
      <c r="K3" s="201" t="s">
        <v>63</v>
      </c>
      <c r="L3" s="197" t="s">
        <v>64</v>
      </c>
    </row>
    <row r="4" spans="1:15" ht="15">
      <c r="A4" s="199"/>
      <c r="B4" s="199"/>
      <c r="C4" s="199"/>
      <c r="D4" s="199"/>
      <c r="E4" s="199"/>
      <c r="F4" s="197" t="s">
        <v>6</v>
      </c>
      <c r="G4" s="197" t="s">
        <v>33</v>
      </c>
      <c r="H4" s="199"/>
      <c r="I4" s="199"/>
      <c r="J4" s="199"/>
      <c r="K4" s="199"/>
      <c r="L4" s="199"/>
      <c r="N4" s="203" t="s">
        <v>56</v>
      </c>
      <c r="O4" s="203"/>
    </row>
    <row r="5" spans="1:15" ht="42" customHeight="1" thickBot="1">
      <c r="A5" s="198"/>
      <c r="B5" s="200"/>
      <c r="C5" s="198"/>
      <c r="D5" s="200"/>
      <c r="E5" s="198"/>
      <c r="F5" s="200"/>
      <c r="G5" s="198"/>
      <c r="H5" s="200"/>
      <c r="I5" s="200"/>
      <c r="J5" s="200"/>
      <c r="K5" s="200"/>
      <c r="L5" s="200"/>
      <c r="N5" s="116" t="s">
        <v>54</v>
      </c>
      <c r="O5" s="116" t="s">
        <v>58</v>
      </c>
    </row>
    <row r="6" spans="1:15" ht="15.75" thickBot="1">
      <c r="A6" s="108" t="s">
        <v>7</v>
      </c>
      <c r="B6" s="16">
        <v>123148</v>
      </c>
      <c r="C6" s="26">
        <f aca="true" t="shared" si="0" ref="C6:C30">B6/J6*100</f>
        <v>111.08224639642077</v>
      </c>
      <c r="D6" s="59">
        <v>1000</v>
      </c>
      <c r="E6" s="26">
        <f aca="true" t="shared" si="1" ref="E6:E30">B6/D6</f>
        <v>123.148</v>
      </c>
      <c r="F6" s="27">
        <f aca="true" t="shared" si="2" ref="F6:F30">E6-H6</f>
        <v>3.036999999999992</v>
      </c>
      <c r="G6" s="28">
        <f aca="true" t="shared" si="3" ref="G6:G16">E6-I6</f>
        <v>12.24799999999999</v>
      </c>
      <c r="H6" s="65">
        <v>120.111</v>
      </c>
      <c r="I6" s="66">
        <v>110.9</v>
      </c>
      <c r="J6" s="59">
        <v>110862</v>
      </c>
      <c r="K6" s="67">
        <f aca="true" t="shared" si="4" ref="K6:K30">D6-L6</f>
        <v>0</v>
      </c>
      <c r="L6" s="68">
        <v>1000</v>
      </c>
      <c r="N6">
        <v>1000</v>
      </c>
      <c r="O6" s="115">
        <f>D6-N6</f>
        <v>0</v>
      </c>
    </row>
    <row r="7" spans="1:15" ht="15.75" thickBot="1">
      <c r="A7" s="108" t="s">
        <v>8</v>
      </c>
      <c r="B7" s="16">
        <v>114659</v>
      </c>
      <c r="C7" s="26">
        <f t="shared" si="0"/>
        <v>106.70817395836241</v>
      </c>
      <c r="D7" s="59">
        <v>1160</v>
      </c>
      <c r="E7" s="26">
        <f t="shared" si="1"/>
        <v>98.84396551724137</v>
      </c>
      <c r="F7" s="27">
        <f t="shared" si="2"/>
        <v>2.024192988807428</v>
      </c>
      <c r="G7" s="28">
        <f t="shared" si="3"/>
        <v>6.043965517241375</v>
      </c>
      <c r="H7" s="65">
        <v>96.81977252843394</v>
      </c>
      <c r="I7" s="66">
        <v>92.8</v>
      </c>
      <c r="J7" s="59">
        <v>107451</v>
      </c>
      <c r="K7" s="67">
        <f t="shared" si="4"/>
        <v>2</v>
      </c>
      <c r="L7" s="68">
        <v>1158</v>
      </c>
      <c r="N7">
        <v>1143</v>
      </c>
      <c r="O7" s="115">
        <f aca="true" t="shared" si="5" ref="O7:O30">D7-N7</f>
        <v>17</v>
      </c>
    </row>
    <row r="8" spans="1:15" ht="15.75" thickBot="1">
      <c r="A8" s="108" t="s">
        <v>9</v>
      </c>
      <c r="B8" s="16">
        <v>121826</v>
      </c>
      <c r="C8" s="26">
        <f t="shared" si="0"/>
        <v>111.60212896547301</v>
      </c>
      <c r="D8" s="59">
        <v>778</v>
      </c>
      <c r="E8" s="26">
        <f t="shared" si="1"/>
        <v>156.58868894601542</v>
      </c>
      <c r="F8" s="27">
        <f t="shared" si="2"/>
        <v>0.6349614395886931</v>
      </c>
      <c r="G8" s="28">
        <f t="shared" si="3"/>
        <v>16.288688946015412</v>
      </c>
      <c r="H8" s="65">
        <v>155.95372750642673</v>
      </c>
      <c r="I8" s="66">
        <v>140.3</v>
      </c>
      <c r="J8" s="59">
        <v>109161</v>
      </c>
      <c r="K8" s="67">
        <f t="shared" si="4"/>
        <v>0</v>
      </c>
      <c r="L8" s="68">
        <v>778</v>
      </c>
      <c r="N8">
        <v>778</v>
      </c>
      <c r="O8" s="115">
        <f t="shared" si="5"/>
        <v>0</v>
      </c>
    </row>
    <row r="9" spans="1:15" ht="15.75" thickBot="1">
      <c r="A9" s="108" t="s">
        <v>10</v>
      </c>
      <c r="B9" s="16">
        <v>96790</v>
      </c>
      <c r="C9" s="26">
        <f t="shared" si="0"/>
        <v>126.71335995287032</v>
      </c>
      <c r="D9" s="59">
        <v>1085</v>
      </c>
      <c r="E9" s="26">
        <f t="shared" si="1"/>
        <v>89.2073732718894</v>
      </c>
      <c r="F9" s="27">
        <f t="shared" si="2"/>
        <v>-1.2534562211981637</v>
      </c>
      <c r="G9" s="28">
        <f t="shared" si="3"/>
        <v>18.80737327188939</v>
      </c>
      <c r="H9" s="69">
        <v>90.46082949308756</v>
      </c>
      <c r="I9" s="66">
        <v>70.4</v>
      </c>
      <c r="J9" s="59">
        <v>76385</v>
      </c>
      <c r="K9" s="67">
        <f t="shared" si="4"/>
        <v>0</v>
      </c>
      <c r="L9" s="68">
        <v>1085</v>
      </c>
      <c r="N9">
        <v>1085</v>
      </c>
      <c r="O9" s="115">
        <f t="shared" si="5"/>
        <v>0</v>
      </c>
    </row>
    <row r="10" spans="1:15" ht="15.75" thickBot="1">
      <c r="A10" s="113" t="s">
        <v>40</v>
      </c>
      <c r="B10" s="16">
        <v>0</v>
      </c>
      <c r="C10" s="26">
        <f t="shared" si="0"/>
        <v>0</v>
      </c>
      <c r="D10" s="60">
        <v>0</v>
      </c>
      <c r="E10" s="26" t="e">
        <f t="shared" si="1"/>
        <v>#DIV/0!</v>
      </c>
      <c r="F10" s="27" t="e">
        <f t="shared" si="2"/>
        <v>#DIV/0!</v>
      </c>
      <c r="G10" s="28" t="e">
        <f t="shared" si="3"/>
        <v>#DIV/0!</v>
      </c>
      <c r="H10" s="70" t="e">
        <v>#DIV/0!</v>
      </c>
      <c r="I10" s="66">
        <v>33.9</v>
      </c>
      <c r="J10" s="59">
        <v>4545</v>
      </c>
      <c r="K10" s="67">
        <f t="shared" si="4"/>
        <v>-134</v>
      </c>
      <c r="L10" s="68">
        <v>134</v>
      </c>
      <c r="N10">
        <v>0</v>
      </c>
      <c r="O10" s="115">
        <f t="shared" si="5"/>
        <v>0</v>
      </c>
    </row>
    <row r="11" spans="1:15" ht="15.75" thickBot="1">
      <c r="A11" s="113" t="s">
        <v>39</v>
      </c>
      <c r="B11" s="16">
        <v>0</v>
      </c>
      <c r="C11" s="26">
        <f t="shared" si="0"/>
        <v>0</v>
      </c>
      <c r="D11" s="59">
        <v>0</v>
      </c>
      <c r="E11" s="26" t="e">
        <f t="shared" si="1"/>
        <v>#DIV/0!</v>
      </c>
      <c r="F11" s="27" t="e">
        <f t="shared" si="2"/>
        <v>#DIV/0!</v>
      </c>
      <c r="G11" s="28" t="e">
        <f t="shared" si="3"/>
        <v>#DIV/0!</v>
      </c>
      <c r="H11" s="71" t="e">
        <v>#DIV/0!</v>
      </c>
      <c r="I11" s="66">
        <v>103.6</v>
      </c>
      <c r="J11" s="59">
        <v>150207</v>
      </c>
      <c r="K11" s="67">
        <f t="shared" si="4"/>
        <v>-1450</v>
      </c>
      <c r="L11" s="68">
        <v>1450</v>
      </c>
      <c r="N11">
        <v>0</v>
      </c>
      <c r="O11" s="115">
        <f t="shared" si="5"/>
        <v>0</v>
      </c>
    </row>
    <row r="12" spans="1:15" ht="15.75" thickBot="1">
      <c r="A12" s="108" t="s">
        <v>11</v>
      </c>
      <c r="B12" s="16">
        <v>137835</v>
      </c>
      <c r="C12" s="26">
        <f t="shared" si="0"/>
        <v>97.84692052133913</v>
      </c>
      <c r="D12" s="59">
        <v>1200</v>
      </c>
      <c r="E12" s="26">
        <f t="shared" si="1"/>
        <v>114.8625</v>
      </c>
      <c r="F12" s="27">
        <f t="shared" si="2"/>
        <v>5.786666666666662</v>
      </c>
      <c r="G12" s="28">
        <f t="shared" si="3"/>
        <v>-2.5375000000000085</v>
      </c>
      <c r="H12" s="65">
        <v>109.07583333333334</v>
      </c>
      <c r="I12" s="66">
        <v>117.4</v>
      </c>
      <c r="J12" s="59">
        <v>140868</v>
      </c>
      <c r="K12" s="67">
        <f t="shared" si="4"/>
        <v>0</v>
      </c>
      <c r="L12" s="68">
        <v>1200</v>
      </c>
      <c r="N12">
        <v>1200</v>
      </c>
      <c r="O12" s="115">
        <f t="shared" si="5"/>
        <v>0</v>
      </c>
    </row>
    <row r="13" spans="1:15" ht="15.75" thickBot="1">
      <c r="A13" s="108" t="s">
        <v>41</v>
      </c>
      <c r="B13" s="16">
        <v>243452</v>
      </c>
      <c r="C13" s="26">
        <f t="shared" si="0"/>
        <v>112.38874321379768</v>
      </c>
      <c r="D13" s="59">
        <v>2176</v>
      </c>
      <c r="E13" s="26">
        <f t="shared" si="1"/>
        <v>111.88051470588235</v>
      </c>
      <c r="F13" s="27">
        <f t="shared" si="2"/>
        <v>2.0457847245043155</v>
      </c>
      <c r="G13" s="28">
        <f t="shared" si="3"/>
        <v>7.480514705882342</v>
      </c>
      <c r="H13" s="65">
        <v>109.83472998137803</v>
      </c>
      <c r="I13" s="66">
        <v>104.4</v>
      </c>
      <c r="J13" s="59">
        <v>216616</v>
      </c>
      <c r="K13" s="67">
        <f t="shared" si="4"/>
        <v>101</v>
      </c>
      <c r="L13" s="68">
        <v>2075</v>
      </c>
      <c r="N13">
        <v>2148</v>
      </c>
      <c r="O13" s="115">
        <f t="shared" si="5"/>
        <v>28</v>
      </c>
    </row>
    <row r="14" spans="1:15" s="11" customFormat="1" ht="15.75" thickBot="1">
      <c r="A14" s="108" t="s">
        <v>12</v>
      </c>
      <c r="B14" s="16">
        <v>47107</v>
      </c>
      <c r="C14" s="26">
        <f t="shared" si="0"/>
        <v>103.65716800528111</v>
      </c>
      <c r="D14" s="59">
        <v>420</v>
      </c>
      <c r="E14" s="26">
        <f t="shared" si="1"/>
        <v>112.1595238095238</v>
      </c>
      <c r="F14" s="27">
        <f t="shared" si="2"/>
        <v>-0.9571428571428555</v>
      </c>
      <c r="G14" s="28">
        <f t="shared" si="3"/>
        <v>3.9595238095238017</v>
      </c>
      <c r="H14" s="65">
        <v>113.11666666666666</v>
      </c>
      <c r="I14" s="66">
        <v>108.2</v>
      </c>
      <c r="J14" s="59">
        <v>45445</v>
      </c>
      <c r="K14" s="72">
        <f t="shared" si="4"/>
        <v>0</v>
      </c>
      <c r="L14" s="59">
        <v>420</v>
      </c>
      <c r="N14" s="11">
        <v>420</v>
      </c>
      <c r="O14" s="115">
        <f t="shared" si="5"/>
        <v>0</v>
      </c>
    </row>
    <row r="15" spans="1:15" ht="15.75" thickBot="1">
      <c r="A15" s="108" t="s">
        <v>13</v>
      </c>
      <c r="B15" s="16">
        <v>228431</v>
      </c>
      <c r="C15" s="26">
        <v>132</v>
      </c>
      <c r="D15" s="59">
        <v>1733</v>
      </c>
      <c r="E15" s="26">
        <f t="shared" si="1"/>
        <v>131.8124639353722</v>
      </c>
      <c r="F15" s="27">
        <f t="shared" si="2"/>
        <v>4.8234465943317275</v>
      </c>
      <c r="G15" s="28">
        <f t="shared" si="3"/>
        <v>14.912463935372188</v>
      </c>
      <c r="H15" s="65">
        <v>126.98901734104047</v>
      </c>
      <c r="I15" s="66">
        <v>116.9</v>
      </c>
      <c r="J15" s="59">
        <v>202218</v>
      </c>
      <c r="K15" s="67">
        <f t="shared" si="4"/>
        <v>3</v>
      </c>
      <c r="L15" s="68">
        <v>1730</v>
      </c>
      <c r="N15">
        <v>1730</v>
      </c>
      <c r="O15" s="115">
        <f t="shared" si="5"/>
        <v>3</v>
      </c>
    </row>
    <row r="16" spans="1:15" ht="15.75" thickBot="1">
      <c r="A16" s="108" t="s">
        <v>14</v>
      </c>
      <c r="B16" s="16">
        <v>177444</v>
      </c>
      <c r="C16" s="26">
        <f t="shared" si="0"/>
        <v>101.32072562824399</v>
      </c>
      <c r="D16" s="59">
        <v>1680</v>
      </c>
      <c r="E16" s="26">
        <f t="shared" si="1"/>
        <v>105.62142857142857</v>
      </c>
      <c r="F16" s="27">
        <f t="shared" si="2"/>
        <v>-0.43405996898157184</v>
      </c>
      <c r="G16" s="28">
        <f t="shared" si="3"/>
        <v>-3.1785714285714306</v>
      </c>
      <c r="H16" s="65">
        <v>106.05548854041014</v>
      </c>
      <c r="I16" s="66">
        <v>108.8</v>
      </c>
      <c r="J16" s="59">
        <v>175131</v>
      </c>
      <c r="K16" s="67">
        <f t="shared" si="4"/>
        <v>70</v>
      </c>
      <c r="L16" s="68">
        <v>1610</v>
      </c>
      <c r="N16">
        <v>1658</v>
      </c>
      <c r="O16" s="115">
        <f t="shared" si="5"/>
        <v>22</v>
      </c>
    </row>
    <row r="17" spans="1:15" ht="15.75" thickBot="1">
      <c r="A17" s="108" t="s">
        <v>38</v>
      </c>
      <c r="B17" s="16">
        <v>45399</v>
      </c>
      <c r="C17" s="26" t="e">
        <f t="shared" si="0"/>
        <v>#DIV/0!</v>
      </c>
      <c r="D17" s="59">
        <v>629</v>
      </c>
      <c r="E17" s="26">
        <f t="shared" si="1"/>
        <v>72.17647058823529</v>
      </c>
      <c r="F17" s="27">
        <f t="shared" si="2"/>
        <v>0</v>
      </c>
      <c r="G17" s="28">
        <v>0</v>
      </c>
      <c r="H17" s="65">
        <v>72.17647058823529</v>
      </c>
      <c r="I17" s="66">
        <v>0</v>
      </c>
      <c r="J17" s="59">
        <v>0</v>
      </c>
      <c r="K17" s="67">
        <f t="shared" si="4"/>
        <v>629</v>
      </c>
      <c r="L17" s="68">
        <v>0</v>
      </c>
      <c r="N17">
        <v>629</v>
      </c>
      <c r="O17" s="115">
        <f t="shared" si="5"/>
        <v>0</v>
      </c>
    </row>
    <row r="18" spans="1:15" ht="15.75" thickBot="1">
      <c r="A18" s="108" t="s">
        <v>15</v>
      </c>
      <c r="B18" s="16">
        <v>101980</v>
      </c>
      <c r="C18" s="26">
        <f t="shared" si="0"/>
        <v>101.07938270014174</v>
      </c>
      <c r="D18" s="59">
        <v>795</v>
      </c>
      <c r="E18" s="26">
        <f t="shared" si="1"/>
        <v>128.27672955974842</v>
      </c>
      <c r="F18" s="27">
        <f t="shared" si="2"/>
        <v>1.215893057847282</v>
      </c>
      <c r="G18" s="28">
        <f>E18-I18</f>
        <v>1.3767295597484122</v>
      </c>
      <c r="H18" s="65">
        <v>127.06083650190114</v>
      </c>
      <c r="I18" s="66">
        <v>126.9</v>
      </c>
      <c r="J18" s="59">
        <v>100891</v>
      </c>
      <c r="K18" s="67">
        <f t="shared" si="4"/>
        <v>0</v>
      </c>
      <c r="L18" s="68">
        <v>795</v>
      </c>
      <c r="N18">
        <v>789</v>
      </c>
      <c r="O18" s="115">
        <f t="shared" si="5"/>
        <v>6</v>
      </c>
    </row>
    <row r="19" spans="1:15" ht="15.75" customHeight="1" thickBot="1">
      <c r="A19" s="118" t="s">
        <v>45</v>
      </c>
      <c r="B19" s="16">
        <v>54958</v>
      </c>
      <c r="C19" s="26">
        <f t="shared" si="0"/>
        <v>91.52192376226081</v>
      </c>
      <c r="D19" s="59">
        <v>485</v>
      </c>
      <c r="E19" s="26">
        <f t="shared" si="1"/>
        <v>113.31546391752578</v>
      </c>
      <c r="F19" s="27">
        <f t="shared" si="2"/>
        <v>4.8307388666092805</v>
      </c>
      <c r="G19" s="28">
        <f>E19-I19</f>
        <v>-8.984536082474222</v>
      </c>
      <c r="H19" s="65">
        <v>108.4847250509165</v>
      </c>
      <c r="I19" s="66">
        <v>122.3</v>
      </c>
      <c r="J19" s="59">
        <v>60049</v>
      </c>
      <c r="K19" s="67">
        <f t="shared" si="4"/>
        <v>-6</v>
      </c>
      <c r="L19" s="68">
        <v>491</v>
      </c>
      <c r="N19">
        <v>491</v>
      </c>
      <c r="O19" s="115">
        <f t="shared" si="5"/>
        <v>-6</v>
      </c>
    </row>
    <row r="20" spans="1:15" ht="15.75" thickBot="1">
      <c r="A20" s="111" t="s">
        <v>16</v>
      </c>
      <c r="B20" s="16">
        <v>97753</v>
      </c>
      <c r="C20" s="26">
        <f t="shared" si="0"/>
        <v>106.33416730120744</v>
      </c>
      <c r="D20" s="59">
        <v>872</v>
      </c>
      <c r="E20" s="26">
        <f t="shared" si="1"/>
        <v>112.1020642201835</v>
      </c>
      <c r="F20" s="27">
        <f t="shared" si="2"/>
        <v>7.937304494783035</v>
      </c>
      <c r="G20" s="28">
        <f>E20-I20</f>
        <v>8.202064220183487</v>
      </c>
      <c r="H20" s="65">
        <v>104.16475972540046</v>
      </c>
      <c r="I20" s="66">
        <v>103.9</v>
      </c>
      <c r="J20" s="59">
        <v>91930</v>
      </c>
      <c r="K20" s="67">
        <f t="shared" si="4"/>
        <v>-13</v>
      </c>
      <c r="L20" s="68">
        <v>885</v>
      </c>
      <c r="N20">
        <v>874</v>
      </c>
      <c r="O20" s="115">
        <f t="shared" si="5"/>
        <v>-2</v>
      </c>
    </row>
    <row r="21" spans="1:15" ht="15.75" thickBot="1">
      <c r="A21" s="108" t="s">
        <v>43</v>
      </c>
      <c r="B21" s="16">
        <v>171685</v>
      </c>
      <c r="C21" s="26" t="e">
        <f>B21/J21*100</f>
        <v>#DIV/0!</v>
      </c>
      <c r="D21" s="59">
        <v>1532</v>
      </c>
      <c r="E21" s="26">
        <f t="shared" si="1"/>
        <v>112.06592689295039</v>
      </c>
      <c r="F21" s="27">
        <f t="shared" si="2"/>
        <v>3.8041775456919</v>
      </c>
      <c r="G21" s="28">
        <v>0</v>
      </c>
      <c r="H21" s="71">
        <v>108.26174934725849</v>
      </c>
      <c r="I21" s="66">
        <v>0</v>
      </c>
      <c r="J21" s="59">
        <v>0</v>
      </c>
      <c r="K21" s="67">
        <f t="shared" si="4"/>
        <v>1532</v>
      </c>
      <c r="L21" s="68">
        <v>0</v>
      </c>
      <c r="N21">
        <v>1532</v>
      </c>
      <c r="O21" s="115">
        <f t="shared" si="5"/>
        <v>0</v>
      </c>
    </row>
    <row r="22" spans="1:15" ht="15.75" thickBot="1">
      <c r="A22" s="111" t="s">
        <v>34</v>
      </c>
      <c r="B22" s="16">
        <v>51600</v>
      </c>
      <c r="C22" s="26">
        <f t="shared" si="0"/>
        <v>90.84507042253522</v>
      </c>
      <c r="D22" s="59">
        <v>684</v>
      </c>
      <c r="E22" s="26">
        <f t="shared" si="1"/>
        <v>75.43859649122807</v>
      </c>
      <c r="F22" s="27">
        <f t="shared" si="2"/>
        <v>0</v>
      </c>
      <c r="G22" s="28">
        <v>0</v>
      </c>
      <c r="H22" s="65">
        <v>75.43859649122807</v>
      </c>
      <c r="I22" s="66">
        <v>80.3</v>
      </c>
      <c r="J22" s="59">
        <v>56800</v>
      </c>
      <c r="K22" s="67">
        <f t="shared" si="4"/>
        <v>-23</v>
      </c>
      <c r="L22" s="68">
        <v>707</v>
      </c>
      <c r="N22">
        <v>684</v>
      </c>
      <c r="O22" s="115">
        <f t="shared" si="5"/>
        <v>0</v>
      </c>
    </row>
    <row r="23" spans="1:15" ht="15.75" thickBot="1">
      <c r="A23" s="112" t="s">
        <v>27</v>
      </c>
      <c r="B23" s="16">
        <v>0</v>
      </c>
      <c r="C23" s="26" t="e">
        <f t="shared" si="0"/>
        <v>#DIV/0!</v>
      </c>
      <c r="D23" s="59">
        <v>0</v>
      </c>
      <c r="E23" s="26" t="e">
        <f t="shared" si="1"/>
        <v>#DIV/0!</v>
      </c>
      <c r="F23" s="27" t="e">
        <f t="shared" si="2"/>
        <v>#DIV/0!</v>
      </c>
      <c r="G23" s="28" t="e">
        <f aca="true" t="shared" si="6" ref="G23:G30">E23-I23</f>
        <v>#DIV/0!</v>
      </c>
      <c r="H23" s="65" t="e">
        <v>#DIV/0!</v>
      </c>
      <c r="I23" s="66">
        <v>0</v>
      </c>
      <c r="J23" s="59">
        <v>0</v>
      </c>
      <c r="K23" s="67">
        <f t="shared" si="4"/>
        <v>0</v>
      </c>
      <c r="L23" s="68">
        <v>0</v>
      </c>
      <c r="N23">
        <v>0</v>
      </c>
      <c r="O23" s="115">
        <f t="shared" si="5"/>
        <v>0</v>
      </c>
    </row>
    <row r="24" spans="1:15" ht="15.75" thickBot="1">
      <c r="A24" s="108" t="s">
        <v>17</v>
      </c>
      <c r="B24" s="16">
        <v>25050</v>
      </c>
      <c r="C24" s="26">
        <f t="shared" si="0"/>
        <v>94.45701357466064</v>
      </c>
      <c r="D24" s="59">
        <v>280</v>
      </c>
      <c r="E24" s="26">
        <f t="shared" si="1"/>
        <v>89.46428571428571</v>
      </c>
      <c r="F24" s="27">
        <f t="shared" si="2"/>
        <v>0.1785714285714164</v>
      </c>
      <c r="G24" s="28">
        <f t="shared" si="6"/>
        <v>-10.635714285714286</v>
      </c>
      <c r="H24" s="65">
        <v>89.28571428571429</v>
      </c>
      <c r="I24" s="66">
        <v>100.1</v>
      </c>
      <c r="J24" s="59">
        <v>26520</v>
      </c>
      <c r="K24" s="67">
        <f t="shared" si="4"/>
        <v>15</v>
      </c>
      <c r="L24" s="68">
        <v>265</v>
      </c>
      <c r="N24">
        <v>280</v>
      </c>
      <c r="O24" s="115">
        <f t="shared" si="5"/>
        <v>0</v>
      </c>
    </row>
    <row r="25" spans="1:17" s="117" customFormat="1" ht="15.75" thickBot="1">
      <c r="A25" s="109" t="s">
        <v>18</v>
      </c>
      <c r="B25" s="17">
        <v>25100</v>
      </c>
      <c r="C25" s="29">
        <f t="shared" si="0"/>
        <v>100.4</v>
      </c>
      <c r="D25" s="61">
        <v>210</v>
      </c>
      <c r="E25" s="29">
        <f t="shared" si="1"/>
        <v>119.52380952380952</v>
      </c>
      <c r="F25" s="27">
        <f t="shared" si="2"/>
        <v>5.238095238095227</v>
      </c>
      <c r="G25" s="28">
        <f t="shared" si="6"/>
        <v>0.5238095238095184</v>
      </c>
      <c r="H25" s="73">
        <v>114.28571428571429</v>
      </c>
      <c r="I25" s="74">
        <v>119</v>
      </c>
      <c r="J25" s="61">
        <v>25000</v>
      </c>
      <c r="K25" s="72">
        <f t="shared" si="4"/>
        <v>0</v>
      </c>
      <c r="L25" s="61">
        <v>210</v>
      </c>
      <c r="M25" s="120"/>
      <c r="N25" s="120">
        <v>210</v>
      </c>
      <c r="O25" s="121">
        <f t="shared" si="5"/>
        <v>0</v>
      </c>
      <c r="P25" s="120"/>
      <c r="Q25" s="120"/>
    </row>
    <row r="26" spans="1:15" ht="15.75" thickBot="1">
      <c r="A26" s="99" t="s">
        <v>19</v>
      </c>
      <c r="B26" s="31">
        <f>SUM(B6:B25)</f>
        <v>1864217</v>
      </c>
      <c r="C26" s="32">
        <f t="shared" si="0"/>
        <v>109.65472780970767</v>
      </c>
      <c r="D26" s="100">
        <f>SUM(D6:D25)</f>
        <v>16719</v>
      </c>
      <c r="E26" s="32">
        <f t="shared" si="1"/>
        <v>111.50290089120163</v>
      </c>
      <c r="F26" s="32">
        <f t="shared" si="2"/>
        <v>2.408732372794333</v>
      </c>
      <c r="G26" s="33">
        <f t="shared" si="6"/>
        <v>5.202900891201637</v>
      </c>
      <c r="H26" s="104">
        <v>109.0941685184073</v>
      </c>
      <c r="I26" s="102">
        <v>106.3</v>
      </c>
      <c r="J26" s="100">
        <f>SUM(J6:J25)</f>
        <v>1700079</v>
      </c>
      <c r="K26" s="103">
        <f t="shared" si="4"/>
        <v>726</v>
      </c>
      <c r="L26" s="101">
        <f>SUM(L6:L25)</f>
        <v>15993</v>
      </c>
      <c r="N26">
        <v>16651</v>
      </c>
      <c r="O26" s="115">
        <f t="shared" si="5"/>
        <v>68</v>
      </c>
    </row>
    <row r="27" spans="1:15" ht="15">
      <c r="A27" s="114" t="s">
        <v>31</v>
      </c>
      <c r="B27" s="37">
        <v>0</v>
      </c>
      <c r="C27" s="29">
        <f t="shared" si="0"/>
        <v>0</v>
      </c>
      <c r="D27" s="62">
        <v>0</v>
      </c>
      <c r="E27" s="38" t="e">
        <f t="shared" si="1"/>
        <v>#DIV/0!</v>
      </c>
      <c r="F27" s="39" t="e">
        <f t="shared" si="2"/>
        <v>#DIV/0!</v>
      </c>
      <c r="G27" s="39" t="e">
        <f t="shared" si="6"/>
        <v>#DIV/0!</v>
      </c>
      <c r="H27" s="76" t="e">
        <v>#DIV/0!</v>
      </c>
      <c r="I27" s="76">
        <v>89.2</v>
      </c>
      <c r="J27" s="62">
        <v>56315</v>
      </c>
      <c r="K27" s="77">
        <f t="shared" si="4"/>
        <v>-631</v>
      </c>
      <c r="L27" s="77">
        <v>631</v>
      </c>
      <c r="N27">
        <v>0</v>
      </c>
      <c r="O27" s="115">
        <f t="shared" si="5"/>
        <v>0</v>
      </c>
    </row>
    <row r="28" spans="1:15" ht="15">
      <c r="A28" s="119" t="s">
        <v>26</v>
      </c>
      <c r="B28" s="18">
        <v>51531</v>
      </c>
      <c r="C28" s="40">
        <f t="shared" si="0"/>
        <v>106.97070973366824</v>
      </c>
      <c r="D28" s="63">
        <v>579</v>
      </c>
      <c r="E28" s="41">
        <f t="shared" si="1"/>
        <v>89</v>
      </c>
      <c r="F28" s="41">
        <f t="shared" si="2"/>
        <v>1</v>
      </c>
      <c r="G28" s="41">
        <f t="shared" si="6"/>
        <v>5.799999999999997</v>
      </c>
      <c r="H28" s="78">
        <v>88</v>
      </c>
      <c r="I28" s="78">
        <v>83.2</v>
      </c>
      <c r="J28" s="63">
        <v>48173</v>
      </c>
      <c r="K28" s="79">
        <f t="shared" si="4"/>
        <v>0</v>
      </c>
      <c r="L28" s="79">
        <v>579</v>
      </c>
      <c r="N28">
        <v>579</v>
      </c>
      <c r="O28" s="115">
        <f t="shared" si="5"/>
        <v>0</v>
      </c>
    </row>
    <row r="29" spans="1:15" ht="33" customHeight="1" thickBot="1">
      <c r="A29" s="110" t="s">
        <v>49</v>
      </c>
      <c r="B29" s="23">
        <v>25470</v>
      </c>
      <c r="C29" s="29">
        <f t="shared" si="0"/>
        <v>106.125</v>
      </c>
      <c r="D29" s="64">
        <v>355</v>
      </c>
      <c r="E29" s="42">
        <f t="shared" si="1"/>
        <v>71.74647887323944</v>
      </c>
      <c r="F29" s="27">
        <f t="shared" si="2"/>
        <v>-2.8056338028168994</v>
      </c>
      <c r="G29" s="27">
        <f t="shared" si="6"/>
        <v>-8.25352112676056</v>
      </c>
      <c r="H29" s="80">
        <v>74.55211267605634</v>
      </c>
      <c r="I29" s="80">
        <v>80</v>
      </c>
      <c r="J29" s="81">
        <v>24000</v>
      </c>
      <c r="K29" s="82">
        <f t="shared" si="4"/>
        <v>55</v>
      </c>
      <c r="L29" s="82">
        <v>300</v>
      </c>
      <c r="N29">
        <v>355</v>
      </c>
      <c r="O29" s="115">
        <f t="shared" si="5"/>
        <v>0</v>
      </c>
    </row>
    <row r="30" spans="1:15" ht="15.75" thickBot="1">
      <c r="A30" s="43" t="s">
        <v>20</v>
      </c>
      <c r="B30" s="36">
        <f>SUM(B26:B29)</f>
        <v>1941218</v>
      </c>
      <c r="C30" s="44">
        <f t="shared" si="0"/>
        <v>106.16061648274304</v>
      </c>
      <c r="D30" s="36">
        <f>SUM(D26:D29)</f>
        <v>17653</v>
      </c>
      <c r="E30" s="32">
        <f t="shared" si="1"/>
        <v>109.96533167167054</v>
      </c>
      <c r="F30" s="44">
        <f t="shared" si="2"/>
        <v>2.2630285724382446</v>
      </c>
      <c r="G30" s="45">
        <f t="shared" si="6"/>
        <v>5.4653316716705405</v>
      </c>
      <c r="H30" s="44">
        <v>107.7023030992323</v>
      </c>
      <c r="I30" s="45">
        <v>104.5</v>
      </c>
      <c r="J30" s="36">
        <f>SUM(J26:J29)</f>
        <v>1828567</v>
      </c>
      <c r="K30" s="35">
        <f t="shared" si="4"/>
        <v>150</v>
      </c>
      <c r="L30" s="36">
        <f>L26+L27+L28+L29</f>
        <v>17503</v>
      </c>
      <c r="N30">
        <v>17585</v>
      </c>
      <c r="O30" s="115">
        <f t="shared" si="5"/>
        <v>68</v>
      </c>
    </row>
    <row r="31" spans="1:12" ht="15">
      <c r="A31" s="46"/>
      <c r="B31" s="47" t="s">
        <v>25</v>
      </c>
      <c r="C31" s="46"/>
      <c r="D31" s="46"/>
      <c r="E31" s="46"/>
      <c r="F31" s="48"/>
      <c r="G31" s="46"/>
      <c r="H31" s="49"/>
      <c r="I31" s="48"/>
      <c r="J31" s="50"/>
      <c r="K31" s="48"/>
      <c r="L31" s="48"/>
    </row>
    <row r="32" spans="1:12" ht="15">
      <c r="A32" s="85" t="s">
        <v>65</v>
      </c>
      <c r="B32" s="46"/>
      <c r="C32" s="46"/>
      <c r="D32" s="20">
        <f>L30</f>
        <v>17503</v>
      </c>
      <c r="E32" s="86"/>
      <c r="F32" s="48"/>
      <c r="G32" s="46"/>
      <c r="H32" s="87"/>
      <c r="I32" s="46">
        <v>2017</v>
      </c>
      <c r="J32" s="48">
        <v>2017</v>
      </c>
      <c r="K32" s="48"/>
      <c r="L32" s="48">
        <v>2017</v>
      </c>
    </row>
    <row r="33" spans="1:12" ht="15">
      <c r="A33" s="88" t="s">
        <v>21</v>
      </c>
      <c r="B33" s="86"/>
      <c r="C33" s="86"/>
      <c r="D33" s="20">
        <v>17586</v>
      </c>
      <c r="E33" s="46"/>
      <c r="F33" s="89"/>
      <c r="G33" s="86"/>
      <c r="H33" s="87"/>
      <c r="I33" s="90"/>
      <c r="J33" s="90"/>
      <c r="K33" s="90"/>
      <c r="L33" s="90"/>
    </row>
    <row r="34" spans="1:12" ht="15">
      <c r="A34" s="91" t="s">
        <v>22</v>
      </c>
      <c r="B34" s="91"/>
      <c r="C34" s="91"/>
      <c r="D34" s="92"/>
      <c r="E34" s="86"/>
      <c r="F34" s="90"/>
      <c r="G34" s="86"/>
      <c r="H34" s="87"/>
      <c r="I34" s="90"/>
      <c r="J34" s="90"/>
      <c r="K34" s="90"/>
      <c r="L34" s="90"/>
    </row>
    <row r="35" spans="1:12" ht="15">
      <c r="A35" s="4" t="s">
        <v>23</v>
      </c>
      <c r="B35" s="93"/>
      <c r="C35" s="93"/>
      <c r="D35" s="94">
        <f>D30-D32</f>
        <v>150</v>
      </c>
      <c r="E35" s="88"/>
      <c r="F35" s="88"/>
      <c r="G35" s="95"/>
      <c r="H35" s="96"/>
      <c r="I35" s="97"/>
      <c r="J35" s="95"/>
      <c r="K35" s="98"/>
      <c r="L35" s="98"/>
    </row>
    <row r="36" spans="1:12" ht="15">
      <c r="A36" s="4" t="s">
        <v>24</v>
      </c>
      <c r="B36" s="93"/>
      <c r="C36" s="93"/>
      <c r="D36" s="94">
        <f>D30-D33</f>
        <v>67</v>
      </c>
      <c r="E36" s="86"/>
      <c r="F36" s="98"/>
      <c r="G36" s="86"/>
      <c r="H36" s="87"/>
      <c r="I36" s="98" t="s">
        <v>35</v>
      </c>
      <c r="J36" s="98"/>
      <c r="K36" s="98"/>
      <c r="L36" s="98"/>
    </row>
    <row r="37" spans="1:12" ht="15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</sheetData>
  <sheetProtection/>
  <mergeCells count="14">
    <mergeCell ref="N4:O4"/>
    <mergeCell ref="A1:L2"/>
    <mergeCell ref="A3:A5"/>
    <mergeCell ref="B3:B5"/>
    <mergeCell ref="C3:C5"/>
    <mergeCell ref="D3:D5"/>
    <mergeCell ref="E3:E5"/>
    <mergeCell ref="H3:H5"/>
    <mergeCell ref="I3:I5"/>
    <mergeCell ref="J3:J5"/>
    <mergeCell ref="K3:K5"/>
    <mergeCell ref="L3:L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38.140625" style="0" customWidth="1"/>
    <col min="2" max="2" width="12.140625" style="0" customWidth="1"/>
    <col min="3" max="3" width="10.57421875" style="0" customWidth="1"/>
    <col min="5" max="5" width="9.8515625" style="0" customWidth="1"/>
    <col min="6" max="6" width="10.7109375" style="0" customWidth="1"/>
    <col min="7" max="7" width="11.28125" style="0" customWidth="1"/>
    <col min="8" max="8" width="10.421875" style="0" customWidth="1"/>
    <col min="9" max="9" width="12.57421875" style="0" customWidth="1"/>
    <col min="10" max="10" width="10.7109375" style="0" customWidth="1"/>
    <col min="12" max="12" width="10.28125" style="0" customWidth="1"/>
  </cols>
  <sheetData>
    <row r="1" spans="1:12" ht="15">
      <c r="A1" s="202" t="s">
        <v>59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24" customHeight="1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.75" thickBot="1">
      <c r="A3" s="197" t="s">
        <v>0</v>
      </c>
      <c r="B3" s="197" t="s">
        <v>1</v>
      </c>
      <c r="C3" s="201" t="s">
        <v>28</v>
      </c>
      <c r="D3" s="197" t="s">
        <v>2</v>
      </c>
      <c r="E3" s="201" t="s">
        <v>3</v>
      </c>
      <c r="F3" s="24" t="s">
        <v>4</v>
      </c>
      <c r="G3" s="25" t="s">
        <v>5</v>
      </c>
      <c r="H3" s="197" t="s">
        <v>32</v>
      </c>
      <c r="I3" s="201" t="s">
        <v>30</v>
      </c>
      <c r="J3" s="197" t="s">
        <v>29</v>
      </c>
      <c r="K3" s="201" t="s">
        <v>63</v>
      </c>
      <c r="L3" s="197" t="s">
        <v>64</v>
      </c>
    </row>
    <row r="4" spans="1:15" ht="15">
      <c r="A4" s="199"/>
      <c r="B4" s="199"/>
      <c r="C4" s="199"/>
      <c r="D4" s="199"/>
      <c r="E4" s="199"/>
      <c r="F4" s="197" t="s">
        <v>6</v>
      </c>
      <c r="G4" s="197" t="s">
        <v>33</v>
      </c>
      <c r="H4" s="199"/>
      <c r="I4" s="199"/>
      <c r="J4" s="199"/>
      <c r="K4" s="199"/>
      <c r="L4" s="199"/>
      <c r="N4" s="203" t="s">
        <v>56</v>
      </c>
      <c r="O4" s="203"/>
    </row>
    <row r="5" spans="1:15" ht="42" customHeight="1" thickBot="1">
      <c r="A5" s="198"/>
      <c r="B5" s="200"/>
      <c r="C5" s="198"/>
      <c r="D5" s="200"/>
      <c r="E5" s="198"/>
      <c r="F5" s="200"/>
      <c r="G5" s="198"/>
      <c r="H5" s="200"/>
      <c r="I5" s="200"/>
      <c r="J5" s="200"/>
      <c r="K5" s="200"/>
      <c r="L5" s="200"/>
      <c r="N5" s="116" t="s">
        <v>54</v>
      </c>
      <c r="O5" s="116" t="s">
        <v>58</v>
      </c>
    </row>
    <row r="6" spans="1:15" ht="15.75" thickBot="1">
      <c r="A6" s="108" t="s">
        <v>7</v>
      </c>
      <c r="B6" s="16">
        <v>123700</v>
      </c>
      <c r="C6" s="26">
        <f aca="true" t="shared" si="0" ref="C6:C14">B6/J6*100</f>
        <v>111.58016272482907</v>
      </c>
      <c r="D6" s="59">
        <v>1000</v>
      </c>
      <c r="E6" s="26">
        <f aca="true" t="shared" si="1" ref="E6:E30">B6/D6</f>
        <v>123.7</v>
      </c>
      <c r="F6" s="27">
        <f aca="true" t="shared" si="2" ref="F6:F30">E6-H6</f>
        <v>0.6000000000000085</v>
      </c>
      <c r="G6" s="28">
        <f aca="true" t="shared" si="3" ref="G6:G16">E6-I6</f>
        <v>12.799999999999997</v>
      </c>
      <c r="H6" s="65">
        <v>123.1</v>
      </c>
      <c r="I6" s="66">
        <v>110.9</v>
      </c>
      <c r="J6" s="59">
        <v>110862</v>
      </c>
      <c r="K6" s="67">
        <f aca="true" t="shared" si="4" ref="K6:K30">D6-L6</f>
        <v>0</v>
      </c>
      <c r="L6" s="68">
        <v>1000</v>
      </c>
      <c r="N6">
        <v>1000</v>
      </c>
      <c r="O6" s="115">
        <f aca="true" t="shared" si="5" ref="O6:O30">D6-N6</f>
        <v>0</v>
      </c>
    </row>
    <row r="7" spans="1:15" ht="15.75" thickBot="1">
      <c r="A7" s="108" t="s">
        <v>8</v>
      </c>
      <c r="B7" s="16">
        <v>115979</v>
      </c>
      <c r="C7" s="26">
        <f t="shared" si="0"/>
        <v>107.9366408874743</v>
      </c>
      <c r="D7" s="59">
        <v>1160</v>
      </c>
      <c r="E7" s="26">
        <f t="shared" si="1"/>
        <v>99.98189655172413</v>
      </c>
      <c r="F7" s="27">
        <f t="shared" si="2"/>
        <v>1.1818965517241367</v>
      </c>
      <c r="G7" s="28">
        <f t="shared" si="3"/>
        <v>7.181896551724137</v>
      </c>
      <c r="H7" s="65">
        <v>98.8</v>
      </c>
      <c r="I7" s="66">
        <v>92.8</v>
      </c>
      <c r="J7" s="59">
        <v>107451</v>
      </c>
      <c r="K7" s="67">
        <f t="shared" si="4"/>
        <v>2</v>
      </c>
      <c r="L7" s="68">
        <v>1158</v>
      </c>
      <c r="N7">
        <v>1143</v>
      </c>
      <c r="O7" s="115">
        <f t="shared" si="5"/>
        <v>17</v>
      </c>
    </row>
    <row r="8" spans="1:15" ht="15.75" thickBot="1">
      <c r="A8" s="108" t="s">
        <v>9</v>
      </c>
      <c r="B8" s="16">
        <v>122796</v>
      </c>
      <c r="C8" s="26">
        <f t="shared" si="0"/>
        <v>112.49072470937422</v>
      </c>
      <c r="D8" s="59">
        <v>778</v>
      </c>
      <c r="E8" s="26">
        <f t="shared" si="1"/>
        <v>157.83547557840618</v>
      </c>
      <c r="F8" s="27">
        <f t="shared" si="2"/>
        <v>1.2354755784061808</v>
      </c>
      <c r="G8" s="28">
        <f t="shared" si="3"/>
        <v>17.535475578406164</v>
      </c>
      <c r="H8" s="65">
        <v>156.6</v>
      </c>
      <c r="I8" s="66">
        <v>140.3</v>
      </c>
      <c r="J8" s="59">
        <v>109161</v>
      </c>
      <c r="K8" s="67">
        <f t="shared" si="4"/>
        <v>0</v>
      </c>
      <c r="L8" s="68">
        <v>778</v>
      </c>
      <c r="N8">
        <v>778</v>
      </c>
      <c r="O8" s="115">
        <f t="shared" si="5"/>
        <v>0</v>
      </c>
    </row>
    <row r="9" spans="1:15" ht="15.75" thickBot="1">
      <c r="A9" s="108" t="s">
        <v>10</v>
      </c>
      <c r="B9" s="16">
        <v>99555</v>
      </c>
      <c r="C9" s="26">
        <f t="shared" si="0"/>
        <v>130.333180598285</v>
      </c>
      <c r="D9" s="59">
        <v>1085</v>
      </c>
      <c r="E9" s="26">
        <f t="shared" si="1"/>
        <v>91.7557603686636</v>
      </c>
      <c r="F9" s="27">
        <f t="shared" si="2"/>
        <v>2.5557603686635986</v>
      </c>
      <c r="G9" s="28">
        <f t="shared" si="3"/>
        <v>21.355760368663596</v>
      </c>
      <c r="H9" s="69">
        <v>89.2</v>
      </c>
      <c r="I9" s="66">
        <v>70.4</v>
      </c>
      <c r="J9" s="59">
        <v>76385</v>
      </c>
      <c r="K9" s="67">
        <f t="shared" si="4"/>
        <v>0</v>
      </c>
      <c r="L9" s="68">
        <v>1085</v>
      </c>
      <c r="N9">
        <v>1085</v>
      </c>
      <c r="O9" s="115">
        <f t="shared" si="5"/>
        <v>0</v>
      </c>
    </row>
    <row r="10" spans="1:15" ht="15.75" thickBot="1">
      <c r="A10" s="113" t="s">
        <v>40</v>
      </c>
      <c r="B10" s="16">
        <v>0</v>
      </c>
      <c r="C10" s="26">
        <f t="shared" si="0"/>
        <v>0</v>
      </c>
      <c r="D10" s="60">
        <v>0</v>
      </c>
      <c r="E10" s="26" t="e">
        <f t="shared" si="1"/>
        <v>#DIV/0!</v>
      </c>
      <c r="F10" s="27" t="e">
        <f t="shared" si="2"/>
        <v>#DIV/0!</v>
      </c>
      <c r="G10" s="28" t="e">
        <f t="shared" si="3"/>
        <v>#DIV/0!</v>
      </c>
      <c r="H10" s="70" t="e">
        <v>#DIV/0!</v>
      </c>
      <c r="I10" s="66">
        <v>33.9</v>
      </c>
      <c r="J10" s="59">
        <v>4545</v>
      </c>
      <c r="K10" s="67">
        <f t="shared" si="4"/>
        <v>-134</v>
      </c>
      <c r="L10" s="68">
        <v>134</v>
      </c>
      <c r="N10">
        <v>0</v>
      </c>
      <c r="O10" s="115">
        <f t="shared" si="5"/>
        <v>0</v>
      </c>
    </row>
    <row r="11" spans="1:15" ht="15.75" thickBot="1">
      <c r="A11" s="113" t="s">
        <v>39</v>
      </c>
      <c r="B11" s="16">
        <v>0</v>
      </c>
      <c r="C11" s="26">
        <f t="shared" si="0"/>
        <v>0</v>
      </c>
      <c r="D11" s="59">
        <v>0</v>
      </c>
      <c r="E11" s="26" t="e">
        <f t="shared" si="1"/>
        <v>#DIV/0!</v>
      </c>
      <c r="F11" s="27" t="e">
        <f t="shared" si="2"/>
        <v>#DIV/0!</v>
      </c>
      <c r="G11" s="28" t="e">
        <f t="shared" si="3"/>
        <v>#DIV/0!</v>
      </c>
      <c r="H11" s="71" t="e">
        <v>#DIV/0!</v>
      </c>
      <c r="I11" s="66">
        <v>103.6</v>
      </c>
      <c r="J11" s="59">
        <v>150207</v>
      </c>
      <c r="K11" s="67">
        <f t="shared" si="4"/>
        <v>-1450</v>
      </c>
      <c r="L11" s="68">
        <v>1450</v>
      </c>
      <c r="N11">
        <v>0</v>
      </c>
      <c r="O11" s="115">
        <f t="shared" si="5"/>
        <v>0</v>
      </c>
    </row>
    <row r="12" spans="1:15" ht="15.75" thickBot="1">
      <c r="A12" s="108" t="s">
        <v>11</v>
      </c>
      <c r="B12" s="16">
        <v>135486</v>
      </c>
      <c r="C12" s="26">
        <f t="shared" si="0"/>
        <v>96.17940199335548</v>
      </c>
      <c r="D12" s="59">
        <v>1200</v>
      </c>
      <c r="E12" s="26">
        <f t="shared" si="1"/>
        <v>112.905</v>
      </c>
      <c r="F12" s="27">
        <f t="shared" si="2"/>
        <v>-1.9950000000000045</v>
      </c>
      <c r="G12" s="28">
        <f t="shared" si="3"/>
        <v>-4.4950000000000045</v>
      </c>
      <c r="H12" s="65">
        <v>114.9</v>
      </c>
      <c r="I12" s="66">
        <v>117.4</v>
      </c>
      <c r="J12" s="59">
        <v>140868</v>
      </c>
      <c r="K12" s="67">
        <f t="shared" si="4"/>
        <v>0</v>
      </c>
      <c r="L12" s="68">
        <v>1200</v>
      </c>
      <c r="N12">
        <v>1200</v>
      </c>
      <c r="O12" s="115">
        <f t="shared" si="5"/>
        <v>0</v>
      </c>
    </row>
    <row r="13" spans="1:15" ht="15.75" thickBot="1">
      <c r="A13" s="108" t="s">
        <v>41</v>
      </c>
      <c r="B13" s="16">
        <v>239479</v>
      </c>
      <c r="C13" s="26">
        <f t="shared" si="0"/>
        <v>110.55462200391477</v>
      </c>
      <c r="D13" s="59">
        <v>2176</v>
      </c>
      <c r="E13" s="26">
        <f t="shared" si="1"/>
        <v>110.0546875</v>
      </c>
      <c r="F13" s="27">
        <f t="shared" si="2"/>
        <v>-1.8453125000000057</v>
      </c>
      <c r="G13" s="28">
        <f t="shared" si="3"/>
        <v>5.654687499999994</v>
      </c>
      <c r="H13" s="65">
        <v>111.9</v>
      </c>
      <c r="I13" s="66">
        <v>104.4</v>
      </c>
      <c r="J13" s="59">
        <v>216616</v>
      </c>
      <c r="K13" s="67">
        <f t="shared" si="4"/>
        <v>101</v>
      </c>
      <c r="L13" s="68">
        <v>2075</v>
      </c>
      <c r="N13">
        <v>2148</v>
      </c>
      <c r="O13" s="115">
        <f t="shared" si="5"/>
        <v>28</v>
      </c>
    </row>
    <row r="14" spans="1:15" s="11" customFormat="1" ht="15.75" thickBot="1">
      <c r="A14" s="108" t="s">
        <v>12</v>
      </c>
      <c r="B14" s="16">
        <v>47529</v>
      </c>
      <c r="C14" s="26">
        <f t="shared" si="0"/>
        <v>104.58576301023214</v>
      </c>
      <c r="D14" s="59">
        <v>420</v>
      </c>
      <c r="E14" s="26">
        <f t="shared" si="1"/>
        <v>113.16428571428571</v>
      </c>
      <c r="F14" s="27">
        <f t="shared" si="2"/>
        <v>0.9642857142857082</v>
      </c>
      <c r="G14" s="28">
        <f t="shared" si="3"/>
        <v>4.964285714285708</v>
      </c>
      <c r="H14" s="65">
        <v>112.2</v>
      </c>
      <c r="I14" s="66">
        <v>108.2</v>
      </c>
      <c r="J14" s="59">
        <v>45445</v>
      </c>
      <c r="K14" s="72">
        <f t="shared" si="4"/>
        <v>0</v>
      </c>
      <c r="L14" s="59">
        <v>420</v>
      </c>
      <c r="N14" s="11">
        <v>420</v>
      </c>
      <c r="O14" s="115">
        <f t="shared" si="5"/>
        <v>0</v>
      </c>
    </row>
    <row r="15" spans="1:15" ht="15.75" thickBot="1">
      <c r="A15" s="108" t="s">
        <v>13</v>
      </c>
      <c r="B15" s="16">
        <v>228301</v>
      </c>
      <c r="C15" s="26">
        <v>132</v>
      </c>
      <c r="D15" s="59">
        <v>1730</v>
      </c>
      <c r="E15" s="26">
        <f t="shared" si="1"/>
        <v>131.9658959537572</v>
      </c>
      <c r="F15" s="27">
        <f t="shared" si="2"/>
        <v>0.16589595375720023</v>
      </c>
      <c r="G15" s="28">
        <f t="shared" si="3"/>
        <v>15.065895953757206</v>
      </c>
      <c r="H15" s="65">
        <v>131.8</v>
      </c>
      <c r="I15" s="66">
        <v>116.9</v>
      </c>
      <c r="J15" s="59">
        <v>202218</v>
      </c>
      <c r="K15" s="67">
        <f t="shared" si="4"/>
        <v>0</v>
      </c>
      <c r="L15" s="68">
        <v>1730</v>
      </c>
      <c r="N15">
        <v>1730</v>
      </c>
      <c r="O15" s="115">
        <f t="shared" si="5"/>
        <v>0</v>
      </c>
    </row>
    <row r="16" spans="1:15" ht="15.75" thickBot="1">
      <c r="A16" s="108" t="s">
        <v>14</v>
      </c>
      <c r="B16" s="16">
        <v>177496</v>
      </c>
      <c r="C16" s="26">
        <f aca="true" t="shared" si="6" ref="C16:C30">B16/J16*100</f>
        <v>101.3504176873312</v>
      </c>
      <c r="D16" s="59">
        <v>1680</v>
      </c>
      <c r="E16" s="26">
        <f t="shared" si="1"/>
        <v>105.65238095238095</v>
      </c>
      <c r="F16" s="27">
        <f t="shared" si="2"/>
        <v>0.052380952380957524</v>
      </c>
      <c r="G16" s="28">
        <f t="shared" si="3"/>
        <v>-3.1476190476190453</v>
      </c>
      <c r="H16" s="65">
        <v>105.6</v>
      </c>
      <c r="I16" s="66">
        <v>108.8</v>
      </c>
      <c r="J16" s="59">
        <v>175131</v>
      </c>
      <c r="K16" s="67">
        <f t="shared" si="4"/>
        <v>70</v>
      </c>
      <c r="L16" s="68">
        <v>1610</v>
      </c>
      <c r="N16">
        <v>1658</v>
      </c>
      <c r="O16" s="115">
        <f t="shared" si="5"/>
        <v>22</v>
      </c>
    </row>
    <row r="17" spans="1:15" ht="15.75" thickBot="1">
      <c r="A17" s="108" t="s">
        <v>38</v>
      </c>
      <c r="B17" s="16">
        <v>47848</v>
      </c>
      <c r="C17" s="26" t="e">
        <f t="shared" si="6"/>
        <v>#DIV/0!</v>
      </c>
      <c r="D17" s="59">
        <v>656</v>
      </c>
      <c r="E17" s="26">
        <f t="shared" si="1"/>
        <v>72.9390243902439</v>
      </c>
      <c r="F17" s="27">
        <f t="shared" si="2"/>
        <v>0.7625538020086111</v>
      </c>
      <c r="G17" s="28">
        <v>0</v>
      </c>
      <c r="H17" s="65">
        <v>72.17647058823529</v>
      </c>
      <c r="I17" s="66">
        <v>0</v>
      </c>
      <c r="J17" s="59">
        <v>0</v>
      </c>
      <c r="K17" s="67">
        <f t="shared" si="4"/>
        <v>656</v>
      </c>
      <c r="L17" s="68">
        <v>0</v>
      </c>
      <c r="N17">
        <v>629</v>
      </c>
      <c r="O17" s="115">
        <f t="shared" si="5"/>
        <v>27</v>
      </c>
    </row>
    <row r="18" spans="1:15" ht="15.75" thickBot="1">
      <c r="A18" s="108" t="s">
        <v>15</v>
      </c>
      <c r="B18" s="16">
        <v>101998</v>
      </c>
      <c r="C18" s="26">
        <f t="shared" si="6"/>
        <v>101.09722373650771</v>
      </c>
      <c r="D18" s="59">
        <v>795</v>
      </c>
      <c r="E18" s="26">
        <f t="shared" si="1"/>
        <v>128.2993710691824</v>
      </c>
      <c r="F18" s="27">
        <f t="shared" si="2"/>
        <v>-0.0006289308176121722</v>
      </c>
      <c r="G18" s="28">
        <f>E18-I18</f>
        <v>1.3993710691823935</v>
      </c>
      <c r="H18" s="65">
        <v>128.3</v>
      </c>
      <c r="I18" s="66">
        <v>126.9</v>
      </c>
      <c r="J18" s="59">
        <v>100891</v>
      </c>
      <c r="K18" s="67">
        <f t="shared" si="4"/>
        <v>0</v>
      </c>
      <c r="L18" s="68">
        <v>795</v>
      </c>
      <c r="N18">
        <v>789</v>
      </c>
      <c r="O18" s="115">
        <f t="shared" si="5"/>
        <v>6</v>
      </c>
    </row>
    <row r="19" spans="1:15" ht="15.75" customHeight="1" thickBot="1">
      <c r="A19" s="118" t="s">
        <v>45</v>
      </c>
      <c r="B19" s="16">
        <v>55116</v>
      </c>
      <c r="C19" s="26">
        <f t="shared" si="6"/>
        <v>91.78504221552399</v>
      </c>
      <c r="D19" s="59">
        <v>485</v>
      </c>
      <c r="E19" s="26">
        <f t="shared" si="1"/>
        <v>113.64123711340206</v>
      </c>
      <c r="F19" s="27">
        <f t="shared" si="2"/>
        <v>0.34123711340205887</v>
      </c>
      <c r="G19" s="28">
        <f>E19-I19</f>
        <v>-8.658762886597941</v>
      </c>
      <c r="H19" s="65">
        <v>113.3</v>
      </c>
      <c r="I19" s="66">
        <v>122.3</v>
      </c>
      <c r="J19" s="59">
        <v>60049</v>
      </c>
      <c r="K19" s="67">
        <f t="shared" si="4"/>
        <v>-6</v>
      </c>
      <c r="L19" s="68">
        <v>491</v>
      </c>
      <c r="N19">
        <v>491</v>
      </c>
      <c r="O19" s="115">
        <f t="shared" si="5"/>
        <v>-6</v>
      </c>
    </row>
    <row r="20" spans="1:15" ht="15.75" thickBot="1">
      <c r="A20" s="54" t="s">
        <v>16</v>
      </c>
      <c r="B20" s="16">
        <v>94766</v>
      </c>
      <c r="C20" s="26">
        <f t="shared" si="6"/>
        <v>103.08495594474056</v>
      </c>
      <c r="D20" s="59">
        <v>864</v>
      </c>
      <c r="E20" s="26">
        <f t="shared" si="1"/>
        <v>109.68287037037037</v>
      </c>
      <c r="F20" s="27">
        <f t="shared" si="2"/>
        <v>-2.4171296296296276</v>
      </c>
      <c r="G20" s="28">
        <f>E20-I20</f>
        <v>5.782870370370361</v>
      </c>
      <c r="H20" s="65">
        <v>112.1</v>
      </c>
      <c r="I20" s="66">
        <v>103.9</v>
      </c>
      <c r="J20" s="59">
        <v>91930</v>
      </c>
      <c r="K20" s="67">
        <f t="shared" si="4"/>
        <v>-21</v>
      </c>
      <c r="L20" s="68">
        <v>885</v>
      </c>
      <c r="N20">
        <v>874</v>
      </c>
      <c r="O20" s="115">
        <f t="shared" si="5"/>
        <v>-10</v>
      </c>
    </row>
    <row r="21" spans="1:15" ht="15.75" thickBot="1">
      <c r="A21" s="108" t="s">
        <v>43</v>
      </c>
      <c r="B21" s="16">
        <v>173005</v>
      </c>
      <c r="C21" s="26" t="e">
        <f t="shared" si="6"/>
        <v>#DIV/0!</v>
      </c>
      <c r="D21" s="59">
        <v>1532</v>
      </c>
      <c r="E21" s="26">
        <f t="shared" si="1"/>
        <v>112.927545691906</v>
      </c>
      <c r="F21" s="27">
        <f t="shared" si="2"/>
        <v>0.8275456919060105</v>
      </c>
      <c r="G21" s="28">
        <v>0</v>
      </c>
      <c r="H21" s="71">
        <v>112.1</v>
      </c>
      <c r="I21" s="66">
        <v>0</v>
      </c>
      <c r="J21" s="59">
        <v>0</v>
      </c>
      <c r="K21" s="67">
        <f t="shared" si="4"/>
        <v>1532</v>
      </c>
      <c r="L21" s="68">
        <v>0</v>
      </c>
      <c r="N21">
        <v>1532</v>
      </c>
      <c r="O21" s="115">
        <f t="shared" si="5"/>
        <v>0</v>
      </c>
    </row>
    <row r="22" spans="1:15" ht="15.75" thickBot="1">
      <c r="A22" s="111" t="s">
        <v>34</v>
      </c>
      <c r="B22" s="16">
        <v>54000</v>
      </c>
      <c r="C22" s="26">
        <f t="shared" si="6"/>
        <v>95.07042253521126</v>
      </c>
      <c r="D22" s="59">
        <v>660</v>
      </c>
      <c r="E22" s="26">
        <f t="shared" si="1"/>
        <v>81.81818181818181</v>
      </c>
      <c r="F22" s="27">
        <f t="shared" si="2"/>
        <v>6.379585326953745</v>
      </c>
      <c r="G22" s="28">
        <v>0</v>
      </c>
      <c r="H22" s="65">
        <v>75.43859649122807</v>
      </c>
      <c r="I22" s="66">
        <v>80.3</v>
      </c>
      <c r="J22" s="59">
        <v>56800</v>
      </c>
      <c r="K22" s="67">
        <f t="shared" si="4"/>
        <v>-47</v>
      </c>
      <c r="L22" s="68">
        <v>707</v>
      </c>
      <c r="N22">
        <v>684</v>
      </c>
      <c r="O22" s="115">
        <f t="shared" si="5"/>
        <v>-24</v>
      </c>
    </row>
    <row r="23" spans="1:15" ht="15.75" thickBot="1">
      <c r="A23" s="112" t="s">
        <v>27</v>
      </c>
      <c r="B23" s="16">
        <v>0</v>
      </c>
      <c r="C23" s="26" t="e">
        <f t="shared" si="6"/>
        <v>#DIV/0!</v>
      </c>
      <c r="D23" s="59">
        <v>0</v>
      </c>
      <c r="E23" s="26" t="e">
        <f t="shared" si="1"/>
        <v>#DIV/0!</v>
      </c>
      <c r="F23" s="27" t="e">
        <f t="shared" si="2"/>
        <v>#DIV/0!</v>
      </c>
      <c r="G23" s="28" t="e">
        <f aca="true" t="shared" si="7" ref="G23:G30">E23-I23</f>
        <v>#DIV/0!</v>
      </c>
      <c r="H23" s="65" t="e">
        <v>#DIV/0!</v>
      </c>
      <c r="I23" s="66">
        <v>0</v>
      </c>
      <c r="J23" s="59">
        <v>0</v>
      </c>
      <c r="K23" s="67">
        <f t="shared" si="4"/>
        <v>0</v>
      </c>
      <c r="L23" s="68">
        <v>0</v>
      </c>
      <c r="N23">
        <v>0</v>
      </c>
      <c r="O23" s="115">
        <f t="shared" si="5"/>
        <v>0</v>
      </c>
    </row>
    <row r="24" spans="1:15" ht="15.75" thickBot="1">
      <c r="A24" s="108" t="s">
        <v>17</v>
      </c>
      <c r="B24" s="16">
        <v>25080</v>
      </c>
      <c r="C24" s="26">
        <f t="shared" si="6"/>
        <v>94.57013574660633</v>
      </c>
      <c r="D24" s="59">
        <v>280</v>
      </c>
      <c r="E24" s="26">
        <f t="shared" si="1"/>
        <v>89.57142857142857</v>
      </c>
      <c r="F24" s="27">
        <f t="shared" si="2"/>
        <v>0.0714285714285694</v>
      </c>
      <c r="G24" s="28">
        <f t="shared" si="7"/>
        <v>-10.528571428571425</v>
      </c>
      <c r="H24" s="65">
        <v>89.5</v>
      </c>
      <c r="I24" s="66">
        <v>100.1</v>
      </c>
      <c r="J24" s="59">
        <v>26520</v>
      </c>
      <c r="K24" s="67">
        <f t="shared" si="4"/>
        <v>15</v>
      </c>
      <c r="L24" s="68">
        <v>265</v>
      </c>
      <c r="N24">
        <v>280</v>
      </c>
      <c r="O24" s="115">
        <f t="shared" si="5"/>
        <v>0</v>
      </c>
    </row>
    <row r="25" spans="1:17" s="117" customFormat="1" ht="15.75" thickBot="1">
      <c r="A25" s="109" t="s">
        <v>76</v>
      </c>
      <c r="B25" s="17">
        <v>25000</v>
      </c>
      <c r="C25" s="29">
        <f t="shared" si="6"/>
        <v>100</v>
      </c>
      <c r="D25" s="61">
        <v>210</v>
      </c>
      <c r="E25" s="29">
        <f t="shared" si="1"/>
        <v>119.04761904761905</v>
      </c>
      <c r="F25" s="27">
        <f t="shared" si="2"/>
        <v>-0.452380952380949</v>
      </c>
      <c r="G25" s="28">
        <f t="shared" si="7"/>
        <v>0.047619047619051</v>
      </c>
      <c r="H25" s="73">
        <v>119.5</v>
      </c>
      <c r="I25" s="74">
        <v>119</v>
      </c>
      <c r="J25" s="61">
        <v>25000</v>
      </c>
      <c r="K25" s="72">
        <f t="shared" si="4"/>
        <v>0</v>
      </c>
      <c r="L25" s="61">
        <v>210</v>
      </c>
      <c r="M25" s="120"/>
      <c r="N25" s="120">
        <v>210</v>
      </c>
      <c r="O25" s="121">
        <f t="shared" si="5"/>
        <v>0</v>
      </c>
      <c r="P25" s="120"/>
      <c r="Q25" s="120"/>
    </row>
    <row r="26" spans="1:15" ht="15.75" thickBot="1">
      <c r="A26" s="99" t="s">
        <v>19</v>
      </c>
      <c r="B26" s="31">
        <f>SUM(B6:B25)</f>
        <v>1867134</v>
      </c>
      <c r="C26" s="32">
        <f t="shared" si="6"/>
        <v>109.82630807156607</v>
      </c>
      <c r="D26" s="100">
        <f>SUM(D6:D25)</f>
        <v>16711</v>
      </c>
      <c r="E26" s="32">
        <f t="shared" si="1"/>
        <v>111.73083597630304</v>
      </c>
      <c r="F26" s="32">
        <f t="shared" si="2"/>
        <v>0.23083597630304098</v>
      </c>
      <c r="G26" s="33">
        <f t="shared" si="7"/>
        <v>5.430835976303044</v>
      </c>
      <c r="H26" s="104">
        <v>111.5</v>
      </c>
      <c r="I26" s="102">
        <v>106.3</v>
      </c>
      <c r="J26" s="100">
        <f>SUM(J6:J25)</f>
        <v>1700079</v>
      </c>
      <c r="K26" s="103">
        <f t="shared" si="4"/>
        <v>718</v>
      </c>
      <c r="L26" s="101">
        <f>SUM(L6:L25)</f>
        <v>15993</v>
      </c>
      <c r="N26">
        <v>16651</v>
      </c>
      <c r="O26" s="115">
        <f t="shared" si="5"/>
        <v>60</v>
      </c>
    </row>
    <row r="27" spans="1:15" ht="15">
      <c r="A27" s="114" t="s">
        <v>31</v>
      </c>
      <c r="B27" s="37">
        <v>0</v>
      </c>
      <c r="C27" s="29">
        <f t="shared" si="6"/>
        <v>0</v>
      </c>
      <c r="D27" s="62">
        <v>0</v>
      </c>
      <c r="E27" s="38" t="e">
        <f t="shared" si="1"/>
        <v>#DIV/0!</v>
      </c>
      <c r="F27" s="39" t="e">
        <f t="shared" si="2"/>
        <v>#DIV/0!</v>
      </c>
      <c r="G27" s="39" t="e">
        <f t="shared" si="7"/>
        <v>#DIV/0!</v>
      </c>
      <c r="H27" s="76" t="e">
        <v>#DIV/0!</v>
      </c>
      <c r="I27" s="76">
        <v>89.2</v>
      </c>
      <c r="J27" s="62">
        <v>56315</v>
      </c>
      <c r="K27" s="77">
        <f t="shared" si="4"/>
        <v>-631</v>
      </c>
      <c r="L27" s="77">
        <v>631</v>
      </c>
      <c r="N27">
        <v>0</v>
      </c>
      <c r="O27" s="115">
        <f t="shared" si="5"/>
        <v>0</v>
      </c>
    </row>
    <row r="28" spans="1:15" ht="15">
      <c r="A28" s="119" t="s">
        <v>26</v>
      </c>
      <c r="B28" s="18">
        <v>51531</v>
      </c>
      <c r="C28" s="40">
        <f t="shared" si="6"/>
        <v>106.97070973366824</v>
      </c>
      <c r="D28" s="63">
        <v>579</v>
      </c>
      <c r="E28" s="41">
        <f t="shared" si="1"/>
        <v>89</v>
      </c>
      <c r="F28" s="41">
        <f t="shared" si="2"/>
        <v>0</v>
      </c>
      <c r="G28" s="41">
        <f t="shared" si="7"/>
        <v>5.799999999999997</v>
      </c>
      <c r="H28" s="78">
        <v>89</v>
      </c>
      <c r="I28" s="78">
        <v>83.2</v>
      </c>
      <c r="J28" s="63">
        <v>48173</v>
      </c>
      <c r="K28" s="79">
        <f t="shared" si="4"/>
        <v>0</v>
      </c>
      <c r="L28" s="79">
        <v>579</v>
      </c>
      <c r="N28">
        <v>579</v>
      </c>
      <c r="O28" s="115">
        <f t="shared" si="5"/>
        <v>0</v>
      </c>
    </row>
    <row r="29" spans="1:15" ht="33" customHeight="1" thickBot="1">
      <c r="A29" s="110" t="s">
        <v>49</v>
      </c>
      <c r="B29" s="23">
        <v>25483</v>
      </c>
      <c r="C29" s="29">
        <f t="shared" si="6"/>
        <v>106.17916666666667</v>
      </c>
      <c r="D29" s="64">
        <v>355</v>
      </c>
      <c r="E29" s="42">
        <f t="shared" si="1"/>
        <v>71.78309859154929</v>
      </c>
      <c r="F29" s="27">
        <f t="shared" si="2"/>
        <v>0.08309859154928745</v>
      </c>
      <c r="G29" s="27">
        <f t="shared" si="7"/>
        <v>-8.21690140845071</v>
      </c>
      <c r="H29" s="80">
        <v>71.7</v>
      </c>
      <c r="I29" s="80">
        <v>80</v>
      </c>
      <c r="J29" s="81">
        <v>24000</v>
      </c>
      <c r="K29" s="82">
        <f t="shared" si="4"/>
        <v>55</v>
      </c>
      <c r="L29" s="82">
        <v>300</v>
      </c>
      <c r="N29">
        <v>355</v>
      </c>
      <c r="O29" s="115">
        <f t="shared" si="5"/>
        <v>0</v>
      </c>
    </row>
    <row r="30" spans="1:15" ht="15.75" thickBot="1">
      <c r="A30" s="43" t="s">
        <v>20</v>
      </c>
      <c r="B30" s="36">
        <f>SUM(B26:B29)</f>
        <v>1944148</v>
      </c>
      <c r="C30" s="44">
        <f t="shared" si="6"/>
        <v>106.32085124581161</v>
      </c>
      <c r="D30" s="36">
        <f>SUM(D26:D29)</f>
        <v>17645</v>
      </c>
      <c r="E30" s="32">
        <f t="shared" si="1"/>
        <v>110.18124114480023</v>
      </c>
      <c r="F30" s="44">
        <f t="shared" si="2"/>
        <v>0.18124114480022513</v>
      </c>
      <c r="G30" s="45">
        <f t="shared" si="7"/>
        <v>5.681241144800225</v>
      </c>
      <c r="H30" s="44">
        <v>110</v>
      </c>
      <c r="I30" s="45">
        <v>104.5</v>
      </c>
      <c r="J30" s="36">
        <f>SUM(J26:J29)</f>
        <v>1828567</v>
      </c>
      <c r="K30" s="35">
        <f t="shared" si="4"/>
        <v>142</v>
      </c>
      <c r="L30" s="36">
        <f>L26+L27+L28+L29</f>
        <v>17503</v>
      </c>
      <c r="N30">
        <v>17585</v>
      </c>
      <c r="O30" s="115">
        <f t="shared" si="5"/>
        <v>60</v>
      </c>
    </row>
    <row r="31" spans="1:12" ht="15">
      <c r="A31" s="46"/>
      <c r="B31" s="47" t="s">
        <v>25</v>
      </c>
      <c r="C31" s="46"/>
      <c r="D31" s="46"/>
      <c r="E31" s="46"/>
      <c r="F31" s="48"/>
      <c r="G31" s="46"/>
      <c r="H31" s="49"/>
      <c r="I31" s="48"/>
      <c r="J31" s="50"/>
      <c r="K31" s="48"/>
      <c r="L31" s="48"/>
    </row>
    <row r="32" spans="1:12" ht="15">
      <c r="A32" s="85" t="s">
        <v>65</v>
      </c>
      <c r="B32" s="46"/>
      <c r="C32" s="46"/>
      <c r="D32" s="20">
        <f>L30</f>
        <v>17503</v>
      </c>
      <c r="E32" s="86"/>
      <c r="F32" s="48"/>
      <c r="G32" s="46"/>
      <c r="H32" s="87"/>
      <c r="I32" s="46">
        <v>2017</v>
      </c>
      <c r="J32" s="48">
        <v>2017</v>
      </c>
      <c r="K32" s="48"/>
      <c r="L32" s="48">
        <v>2017</v>
      </c>
    </row>
    <row r="33" spans="1:12" ht="15">
      <c r="A33" s="88" t="s">
        <v>21</v>
      </c>
      <c r="B33" s="86"/>
      <c r="C33" s="86"/>
      <c r="D33" s="20">
        <v>17586</v>
      </c>
      <c r="E33" s="46"/>
      <c r="F33" s="89"/>
      <c r="G33" s="86"/>
      <c r="H33" s="87"/>
      <c r="I33" s="90"/>
      <c r="J33" s="90"/>
      <c r="K33" s="90"/>
      <c r="L33" s="90"/>
    </row>
    <row r="34" spans="1:12" ht="15">
      <c r="A34" s="91" t="s">
        <v>22</v>
      </c>
      <c r="B34" s="91"/>
      <c r="C34" s="91"/>
      <c r="D34" s="92"/>
      <c r="E34" s="86"/>
      <c r="F34" s="90"/>
      <c r="G34" s="86"/>
      <c r="H34" s="87"/>
      <c r="I34" s="90"/>
      <c r="J34" s="90"/>
      <c r="K34" s="90"/>
      <c r="L34" s="90"/>
    </row>
    <row r="35" spans="1:12" ht="15">
      <c r="A35" s="4" t="s">
        <v>23</v>
      </c>
      <c r="B35" s="93"/>
      <c r="C35" s="93"/>
      <c r="D35" s="94">
        <f>D30-D32</f>
        <v>142</v>
      </c>
      <c r="E35" s="88"/>
      <c r="F35" s="88"/>
      <c r="G35" s="95"/>
      <c r="H35" s="96"/>
      <c r="I35" s="97"/>
      <c r="J35" s="95"/>
      <c r="K35" s="98"/>
      <c r="L35" s="98"/>
    </row>
    <row r="36" spans="1:12" ht="15">
      <c r="A36" s="4" t="s">
        <v>24</v>
      </c>
      <c r="B36" s="93"/>
      <c r="C36" s="93"/>
      <c r="D36" s="94">
        <f>D30-D33</f>
        <v>59</v>
      </c>
      <c r="E36" s="86"/>
      <c r="F36" s="98"/>
      <c r="G36" s="86"/>
      <c r="H36" s="87"/>
      <c r="I36" s="98" t="s">
        <v>35</v>
      </c>
      <c r="J36" s="98"/>
      <c r="K36" s="98"/>
      <c r="L36" s="98"/>
    </row>
    <row r="37" spans="1:12" ht="15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</sheetData>
  <sheetProtection/>
  <mergeCells count="14">
    <mergeCell ref="E3:E5"/>
    <mergeCell ref="H3:H5"/>
    <mergeCell ref="I3:I5"/>
    <mergeCell ref="J3:J5"/>
    <mergeCell ref="K3:K5"/>
    <mergeCell ref="L3:L5"/>
    <mergeCell ref="F4:F5"/>
    <mergeCell ref="G4:G5"/>
    <mergeCell ref="N4:O4"/>
    <mergeCell ref="A1:L2"/>
    <mergeCell ref="A3:A5"/>
    <mergeCell ref="B3:B5"/>
    <mergeCell ref="C3:C5"/>
    <mergeCell ref="D3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2017-11-30T08:34:22Z</cp:lastPrinted>
  <dcterms:created xsi:type="dcterms:W3CDTF">2006-09-28T05:33:49Z</dcterms:created>
  <dcterms:modified xsi:type="dcterms:W3CDTF">2018-08-30T08:52:00Z</dcterms:modified>
  <cp:category/>
  <cp:version/>
  <cp:contentType/>
  <cp:contentStatus/>
</cp:coreProperties>
</file>